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0.0.8\共有フォルダ\吉野ヶ里町\03_財政協働課\03_財政協働課\D_財務\09_決算統計\030_財政状況資料集\R5年度\提出（2回目_9月）\"/>
    </mc:Choice>
  </mc:AlternateContent>
  <bookViews>
    <workbookView xWindow="0" yWindow="0" windowWidth="20490" windowHeight="70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<sst xmlns="http://schemas.openxmlformats.org/spreadsheetml/2006/main" count="1105" uniqueCount="577">
  <si>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</si>
  <si>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</si>
  <si>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</si>
  <si>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</si>
  <si>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</si>
  <si>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</si>
  <si>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</si>
  <si>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</si>
  <si>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</si>
  <si>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</si>
  <si>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</si>
  <si>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</si>
  <si>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</si>
  <si>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</si>
  <si>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</si>
  <si>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</si>
  <si>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</si>
  <si>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</si>
  <si>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</si>
  <si>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</si>
  <si>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</si>
  <si>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</si>
  <si>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</si>
  <si>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</si>
  <si>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</si>
  <si>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</si>
  <si>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</si>
  <si>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</si>
  <si>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</si>
  <si>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</si>
  <si>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</si>
  <si>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</si>
  <si>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</si>
  <si>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</si>
  <si>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</si>
  <si>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</si>
  <si>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</si>
  <si>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</si>
  <si>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</si>
  <si>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</si>
  <si>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</si>
  <si>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</si>
  <si>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</si>
  <si>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</si>
  <si>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</si>
  <si>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</si>
  <si>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</si>
  <si>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</si>
  <si>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</si>
  <si>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</si>
  <si>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</si>
  <si>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</si>
  <si>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</si>
  <si>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</si>
  <si>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</si>
  <si>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</si>
  <si>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</si>
  <si>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</si>
  <si>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</si>
  <si>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</si>
  <si>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</si>
  <si>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</si>
  <si>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</si>
  <si>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</si>
  <si>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</si>
  <si>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</si>
  <si>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</si>
  <si>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</si>
  <si>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</si>
  <si>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</si>
  <si>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</si>
  <si>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</si>
  <si>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</si>
  <si>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</si>
  <si>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</si>
  <si>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</si>
  <si>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</si>
  <si>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</si>
  <si>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</si>
  <si>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</si>
  <si>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</si>
  <si>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</si>
  <si>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</si>
  <si>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</si>
  <si>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</si>
  <si>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</si>
  <si>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</si>
  <si>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</si>
  <si>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</si>
  <si>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</si>
  <si>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</si>
  <si>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</si>
  <si>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</si>
  <si>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</si>
  <si>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吉野ヶ里町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</si>
  <si>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</si>
  <si>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</si>
  <si>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</si>
  <si>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</si>
  <si>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</si>
  <si>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</si>
  <si>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</si>
  <si>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</si>
  <si>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</si>
  <si>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</si>
  <si>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</si>
  <si>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</si>
  <si>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</si>
  <si>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</si>
  <si>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</si>
  <si>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</si>
  <si>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</si>
  <si>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</si>
  <si>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</si>
  <si>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</si>
  <si>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</si>
  <si>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</si>
  <si>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</si>
  <si>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</si>
  <si>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</si>
  <si>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</si>
  <si>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</si>
  <si>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</si>
  <si>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</si>
  <si>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</si>
  <si>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</si>
  <si>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</si>
  <si>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</si>
  <si>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</si>
  <si>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</si>
  <si>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</si>
  <si>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</si>
  <si>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</si>
  <si>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</si>
  <si>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</si>
  <si>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</si>
  <si>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</si>
  <si>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</si>
  <si>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</si>
  <si>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</si>
  <si>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</si>
  <si>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</si>
  <si>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</si>
  <si>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</si>
  <si>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</si>
  <si>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</si>
  <si>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</si>
  <si>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</si>
  <si>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</si>
  <si>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</si>
  <si>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</si>
  <si>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</si>
  <si>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</si>
  <si>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</si>
  <si>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</si>
  <si>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</si>
  <si>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</si>
  <si>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</si>
  <si>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</si>
  <si>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</si>
  <si>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</si>
  <si>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</si>
  <si>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</si>
  <si>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</si>
  <si>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</si>
  <si>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</si>
  <si>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</si>
  <si>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</si>
  <si>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</si>
  <si>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</si>
  <si>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</si>
  <si>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</si>
  <si>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</si>
  <si>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</si>
  <si>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</si>
  <si>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</si>
  <si>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</si>
  <si>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</si>
  <si>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</si>
  <si>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</si>
  <si>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</si>
  <si>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</si>
  <si>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</si>
  <si>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</si>
  <si>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</si>
  <si>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</si>
  <si>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</si>
  <si>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</si>
  <si>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</si>
  <si>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</si>
  <si>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</si>
  <si>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</si>
  <si>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</si>
  <si>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</si>
  <si>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</si>
  <si>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</si>
  <si>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</si>
  <si>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</si>
  <si>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</si>
  <si>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</si>
  <si>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</si>
  <si>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</si>
  <si>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</si>
  <si>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</si>
  <si>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佐賀県吉野ヶ里町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</si>
  <si>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</si>
  <si>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</si>
  <si>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</si>
  <si>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</si>
  <si>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</si>
  <si>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</si>
  <si>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</si>
  <si>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</si>
  <si>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</si>
  <si>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</si>
  <si>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</si>
  <si>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</si>
  <si>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</si>
  <si>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</si>
  <si>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</si>
  <si>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</si>
  <si>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</si>
  <si>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</si>
  <si>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</si>
  <si>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</si>
  <si>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</si>
  <si>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</si>
  <si>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</si>
  <si>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</si>
  <si>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</si>
  <si>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</si>
  <si>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</si>
  <si>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</si>
  <si>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</si>
  <si>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</si>
  <si>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</si>
  <si>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</si>
  <si>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</si>
  <si>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</si>
  <si>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</si>
  <si>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</si>
  <si>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</si>
  <si>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</si>
  <si>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</si>
  <si>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</si>
  <si>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</si>
  <si>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</si>
  <si>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</si>
  <si>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</si>
  <si>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</si>
  <si>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</si>
  <si>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</si>
  <si>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</si>
  <si>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</si>
  <si>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</si>
  <si>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</si>
  <si>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</si>
  <si>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</si>
  <si>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</si>
  <si>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</si>
  <si>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</si>
  <si>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</si>
  <si>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</si>
  <si>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</si>
  <si>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</si>
  <si>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</si>
  <si>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</si>
  <si>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</si>
  <si>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</si>
  <si>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</si>
  <si>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</si>
  <si>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</si>
  <si>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</si>
  <si>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</si>
  <si>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</si>
  <si>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</si>
  <si>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</si>
  <si>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</si>
  <si>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</si>
  <si>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</si>
  <si>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</si>
  <si>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</si>
  <si>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</si>
  <si>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</si>
  <si>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</si>
  <si>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</si>
  <si>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</si>
  <si>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</si>
  <si>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</si>
  <si>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</si>
  <si>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</si>
  <si>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</si>
  <si>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</si>
  <si>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</si>
  <si>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</si>
  <si>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</si>
  <si>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</si>
  <si>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</si>
  <si>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</si>
  <si>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</si>
  <si>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</si>
  <si>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</si>
  <si>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</si>
  <si>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</si>
  <si>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</si>
  <si>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</si>
  <si>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</si>
  <si>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</si>
  <si>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</si>
  <si>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</si>
  <si>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</si>
  <si>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</si>
  <si>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</si>
  <si>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</si>
  <si>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</si>
  <si>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</si>
  <si>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</si>
  <si>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</si>
  <si>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</si>
  <si>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</si>
  <si>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</si>
  <si>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</si>
  <si>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</si>
  <si>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</si>
  <si>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</si>
  <si>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</si>
  <si>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</si>
  <si>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</si>
  <si>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</si>
  <si>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</si>
  <si>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</si>
  <si>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</si>
  <si>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</si>
  <si>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</si>
  <si>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</si>
  <si>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</si>
  <si>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</si>
  <si>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</si>
  <si>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</si>
  <si>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</si>
  <si>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</si>
  <si>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</si>
  <si>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</si>
  <si>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</si>
  <si>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</si>
  <si>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</si>
  <si>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</si>
  <si>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</si>
  <si>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</si>
  <si>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</si>
  <si>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</si>
  <si>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</si>
  <si>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</si>
  <si>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</si>
  <si>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</si>
  <si>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佐賀県吉野ヶ里町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</si>
  <si>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</si>
  <si>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</si>
  <si>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</si>
  <si>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</si>
  <si>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</si>
  <si>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</si>
  <si>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</si>
  <si>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</si>
  <si>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</si>
  <si>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</si>
  <si>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</si>
  <si>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</si>
  <si>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</si>
  <si>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</si>
  <si>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</si>
  <si>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</si>
  <si>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</si>
  <si>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</si>
  <si>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</si>
  <si>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</si>
  <si>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</si>
  <si>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</si>
  <si>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</si>
  <si>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</si>
  <si>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</si>
  <si>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</si>
  <si>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</si>
  <si>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</si>
  <si>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</si>
  <si>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</si>
  <si>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</si>
  <si>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</si>
  <si>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</si>
  <si>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</si>
  <si>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</si>
  <si>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簡易水道特別会計</t>
    <phoneticPr fontId="5"/>
  </si>
  <si>
    <t>法非適用企業</t>
    <phoneticPr fontId="5"/>
  </si>
  <si>
    <t>下水道特別会計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</si>
  <si>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</si>
  <si>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</si>
  <si>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</si>
  <si>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</si>
  <si>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</si>
  <si>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</si>
  <si>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</si>
  <si>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</si>
  <si>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</si>
  <si>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</si>
  <si>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</si>
  <si>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</si>
  <si>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</si>
  <si>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</si>
  <si>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</si>
  <si>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</si>
  <si>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</si>
  <si>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</si>
  <si>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</si>
  <si>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</si>
  <si>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</si>
  <si>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</si>
  <si>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</si>
  <si>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</si>
  <si>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</si>
  <si>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</si>
  <si>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</si>
  <si>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</si>
  <si>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</si>
  <si>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</si>
  <si>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</si>
  <si>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</si>
  <si>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</si>
  <si>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</si>
  <si>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</si>
  <si>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</si>
  <si>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</si>
  <si>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</si>
  <si>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</si>
  <si>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</si>
  <si>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</si>
  <si>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</si>
  <si>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</si>
  <si>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</si>
  <si>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</si>
  <si>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</si>
  <si>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</si>
  <si>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</si>
  <si>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</si>
  <si>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</si>
  <si>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</si>
  <si>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</si>
  <si>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</si>
  <si>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</si>
  <si>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</si>
  <si>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</si>
  <si>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</si>
  <si>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</si>
  <si>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</si>
  <si>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</si>
  <si>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</si>
  <si>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</si>
  <si>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</si>
  <si>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</si>
  <si>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</si>
  <si>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</si>
  <si>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</si>
  <si>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</si>
  <si>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</si>
  <si>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</si>
  <si>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</si>
  <si>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</si>
  <si>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</si>
  <si>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</si>
  <si>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</si>
  <si>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</si>
  <si>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</si>
  <si>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</si>
  <si>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</si>
  <si>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</si>
  <si>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</si>
  <si>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</si>
  <si>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</si>
  <si>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</si>
  <si>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</si>
  <si>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</si>
  <si>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</si>
  <si>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</si>
  <si>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</si>
  <si>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</si>
  <si>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</si>
  <si>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</si>
  <si>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</si>
  <si>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</si>
  <si>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</si>
  <si>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</si>
  <si>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</si>
  <si>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</si>
  <si>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</si>
  <si>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</si>
  <si>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</si>
  <si>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</si>
  <si>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</si>
  <si>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</si>
  <si>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</si>
  <si>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</si>
  <si>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</si>
  <si>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</si>
  <si>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</si>
  <si>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</si>
  <si>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</si>
  <si>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</si>
  <si>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</si>
  <si>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</si>
  <si>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</si>
  <si>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</si>
  <si>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</si>
  <si>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</si>
  <si>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</si>
  <si>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</si>
  <si>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</si>
  <si>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</si>
  <si>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</si>
  <si>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</si>
  <si>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</si>
  <si>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</si>
  <si>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</si>
  <si>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</si>
  <si>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</si>
  <si>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</si>
  <si>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</si>
  <si>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</si>
  <si>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</si>
  <si>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</si>
  <si>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</si>
  <si>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</si>
  <si>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5.27</t>
  </si>
  <si>
    <t>▲ 5.01</t>
  </si>
  <si>
    <t>▲ 3.64</t>
  </si>
  <si>
    <t>▲ 7.91</t>
  </si>
  <si>
    <t>下水道特別会計</t>
  </si>
  <si>
    <t>国民健康保険特別会計</t>
  </si>
  <si>
    <t>後期高齢者医療特別会計</t>
  </si>
  <si>
    <t>簡易水道特別会計</t>
  </si>
  <si>
    <t>一般会計</t>
  </si>
  <si>
    <t>工業用地造成事業特別会計</t>
  </si>
  <si>
    <t>その他会計（赤字）</t>
  </si>
  <si>
    <t>その他会計（黒字）</t>
  </si>
  <si>
    <t>R01</t>
    <phoneticPr fontId="5"/>
  </si>
  <si>
    <t>R02</t>
    <phoneticPr fontId="5"/>
  </si>
  <si>
    <t>R03</t>
    <phoneticPr fontId="5"/>
  </si>
  <si>
    <t>R04</t>
    <phoneticPr fontId="5"/>
  </si>
  <si>
    <t>R05</t>
    <phoneticPr fontId="5"/>
  </si>
  <si>
    <t>-</t>
    <phoneticPr fontId="2"/>
  </si>
  <si>
    <t>佐賀中部広域連合（一般会計）</t>
    <rPh sb="0" eb="8">
      <t>サガチュウブコウイキレンゴウ</t>
    </rPh>
    <rPh sb="9" eb="13">
      <t>イッパンカイケイ</t>
    </rPh>
    <phoneticPr fontId="2"/>
  </si>
  <si>
    <t>佐賀中部広域連合（介護特別会計）</t>
    <rPh sb="0" eb="8">
      <t>サガチュウブコウイキレンゴウ</t>
    </rPh>
    <rPh sb="9" eb="11">
      <t>カイゴ</t>
    </rPh>
    <rPh sb="11" eb="13">
      <t>トクベツ</t>
    </rPh>
    <rPh sb="13" eb="15">
      <t>カイケイ</t>
    </rPh>
    <phoneticPr fontId="2"/>
  </si>
  <si>
    <t>佐賀県後期高齢者医療広域連合（一般会計）</t>
    <rPh sb="0" eb="3">
      <t>サガケン</t>
    </rPh>
    <rPh sb="3" eb="8">
      <t>コウキコウレイシャ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</si>
  <si>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</si>
  <si>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佐賀東部水道企業団（用水供給事業会計）</t>
    <rPh sb="0" eb="9">
      <t>サガトウブスイドウキギョウダン</t>
    </rPh>
    <rPh sb="10" eb="14">
      <t>ヨウスイキョウキュウ</t>
    </rPh>
    <rPh sb="14" eb="16">
      <t>ジギョウ</t>
    </rPh>
    <rPh sb="16" eb="18">
      <t>カイケイ</t>
    </rPh>
    <phoneticPr fontId="2"/>
  </si>
  <si>
    <t>佐賀東部水道企業団（水道事業会計）</t>
    <rPh sb="0" eb="4">
      <t>サガトウブ</t>
    </rPh>
    <rPh sb="4" eb="6">
      <t>スイドウ</t>
    </rPh>
    <rPh sb="6" eb="9">
      <t>キギョウダン</t>
    </rPh>
    <rPh sb="10" eb="12">
      <t>スイドウ</t>
    </rPh>
    <rPh sb="12" eb="14">
      <t>ジギョウ</t>
    </rPh>
    <rPh sb="14" eb="16">
      <t>カイケイ</t>
    </rPh>
    <phoneticPr fontId="2"/>
  </si>
  <si>
    <t>脊振共同塵芥処理組合</t>
    <rPh sb="0" eb="6">
      <t>セフリキョウドウジンカイ</t>
    </rPh>
    <rPh sb="6" eb="10">
      <t>ショリクミアイ</t>
    </rPh>
    <phoneticPr fontId="2"/>
  </si>
  <si>
    <t>三神地区環境事務組合</t>
    <rPh sb="0" eb="6">
      <t>サンシンチクカンキョウ</t>
    </rPh>
    <rPh sb="6" eb="10">
      <t>ジムクミアイ</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</si>
  <si>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</si>
  <si>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佐賀県市町総合事務組合（交通災害事業特別会計）</t>
    <rPh sb="0" eb="5">
      <t>サガケンシマチ</t>
    </rPh>
    <rPh sb="5" eb="7">
      <t>ソウゴウ</t>
    </rPh>
    <rPh sb="7" eb="9">
      <t>ジム</t>
    </rPh>
    <rPh sb="9" eb="11">
      <t>クミアイ</t>
    </rPh>
    <rPh sb="12" eb="16">
      <t>コウツウサイガイ</t>
    </rPh>
    <rPh sb="16" eb="18">
      <t>ジギョウ</t>
    </rPh>
    <rPh sb="18" eb="20">
      <t>トクベツ</t>
    </rPh>
    <rPh sb="20" eb="22">
      <t>カイケイ</t>
    </rPh>
    <phoneticPr fontId="2"/>
  </si>
  <si>
    <t>神埼市・吉野ヶ里町葬祭組合</t>
    <rPh sb="0" eb="3">
      <t>カンザキシ</t>
    </rPh>
    <rPh sb="4" eb="9">
      <t>ヨシノガリチョウ</t>
    </rPh>
    <rPh sb="9" eb="13">
      <t>ソウサイクミアイ</t>
    </rPh>
    <phoneticPr fontId="2"/>
  </si>
  <si>
    <t>佐賀県東部環境施設組合</t>
    <rPh sb="0" eb="9">
      <t>サガケントウブカンキョウシセツ</t>
    </rPh>
    <rPh sb="9" eb="11">
      <t>クミアイ</t>
    </rPh>
    <phoneticPr fontId="2"/>
  </si>
  <si>
    <t>吉野ヶ里町ふるさと応援寄附金基金</t>
    <rPh sb="0" eb="5">
      <t>ヨシノガリチョウ</t>
    </rPh>
    <rPh sb="9" eb="14">
      <t>オウエンキフキン</t>
    </rPh>
    <rPh sb="14" eb="16">
      <t>キキン</t>
    </rPh>
    <phoneticPr fontId="5"/>
  </si>
  <si>
    <t>吉野ヶ里町公用及び公共用施設建設基金</t>
    <rPh sb="0" eb="5">
      <t>ヨシノガリチョウ</t>
    </rPh>
    <rPh sb="5" eb="7">
      <t>コウヨウ</t>
    </rPh>
    <rPh sb="7" eb="8">
      <t>オヨ</t>
    </rPh>
    <rPh sb="9" eb="12">
      <t>コウキョウヨウ</t>
    </rPh>
    <rPh sb="12" eb="14">
      <t>シセツ</t>
    </rPh>
    <rPh sb="14" eb="16">
      <t>ケンセツ</t>
    </rPh>
    <rPh sb="16" eb="18">
      <t>キキン</t>
    </rPh>
    <phoneticPr fontId="2"/>
  </si>
  <si>
    <t>吉野ヶ里町合併振興基金</t>
    <rPh sb="0" eb="5">
      <t>ヨシノガリチョウ</t>
    </rPh>
    <rPh sb="5" eb="7">
      <t>ガッペイ</t>
    </rPh>
    <rPh sb="7" eb="9">
      <t>シンコウ</t>
    </rPh>
    <rPh sb="9" eb="11">
      <t>キキン</t>
    </rPh>
    <phoneticPr fontId="2"/>
  </si>
  <si>
    <t>吉野ヶ里町東脊振温浴施設維持整備基金</t>
    <rPh sb="0" eb="5">
      <t>ヨシノガリチョウ</t>
    </rPh>
    <rPh sb="5" eb="8">
      <t>ヒガシセフリ</t>
    </rPh>
    <rPh sb="8" eb="12">
      <t>オンヨクシセツ</t>
    </rPh>
    <rPh sb="12" eb="16">
      <t>イジセイビ</t>
    </rPh>
    <rPh sb="16" eb="18">
      <t>キキン</t>
    </rPh>
    <phoneticPr fontId="2"/>
  </si>
  <si>
    <t>吉野ヶ里町振興基金</t>
    <rPh sb="0" eb="5">
      <t>ヨシノガリチョウ</t>
    </rPh>
    <rPh sb="5" eb="9">
      <t>シンコウキキン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</si>
  <si>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</si>
  <si>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</si>
  <si>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</si>
  <si>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</si>
  <si>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</si>
  <si>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</si>
  <si>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将来負担に対し充当可能財源が上回っている状態のため、将来負担比率の算出が不可となる状態が続いている。
実質公債費比率は類似団体内平均値より高い水準が続いているものの、元利償還金の減少に伴い減少傾向にある。</t>
    <rPh sb="0" eb="4">
      <t>ショウライフタン</t>
    </rPh>
    <rPh sb="5" eb="6">
      <t>タイ</t>
    </rPh>
    <rPh sb="7" eb="13">
      <t>ジュウトウカノウザイゲン</t>
    </rPh>
    <rPh sb="14" eb="16">
      <t>ウワマワ</t>
    </rPh>
    <rPh sb="20" eb="22">
      <t>ジョウタイ</t>
    </rPh>
    <rPh sb="26" eb="32">
      <t>ショウライフタンヒリツ</t>
    </rPh>
    <rPh sb="33" eb="35">
      <t>サンシュツ</t>
    </rPh>
    <rPh sb="36" eb="38">
      <t>フカ</t>
    </rPh>
    <rPh sb="41" eb="43">
      <t>ジョウタイ</t>
    </rPh>
    <rPh sb="44" eb="45">
      <t>ツヅ</t>
    </rPh>
    <rPh sb="51" eb="53">
      <t>ジッシツ</t>
    </rPh>
    <rPh sb="59" eb="63">
      <t>ルイジダンタイ</t>
    </rPh>
    <rPh sb="63" eb="64">
      <t>ナイ</t>
    </rPh>
    <rPh sb="64" eb="67">
      <t>ヘイキンチ</t>
    </rPh>
    <rPh sb="69" eb="70">
      <t>タカ</t>
    </rPh>
    <rPh sb="71" eb="73">
      <t>スイジュン</t>
    </rPh>
    <rPh sb="74" eb="75">
      <t>ツヅ</t>
    </rPh>
    <rPh sb="83" eb="85">
      <t>ガンリ</t>
    </rPh>
    <rPh sb="85" eb="88">
      <t>ショウカンキン</t>
    </rPh>
    <rPh sb="89" eb="91">
      <t>ゲンショウ</t>
    </rPh>
    <rPh sb="92" eb="93">
      <t>トモナ</t>
    </rPh>
    <rPh sb="94" eb="98">
      <t>ゲンショウケイコウ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</si>
  <si>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</si>
  <si>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</si>
  <si>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</si>
  <si>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将来負担に対し充当可能財源が上回っている状態のため、将来負担比率の算出が不可となる状態が続いている。
有形固定資産減価償却率も類似団体内平均値より低い水準を保っており、類似団体内でも将来世代への負担を増やさずに資産の更新等を行えていると捉えることができる。
ただし、吉野ヶ里文化体育館が建設された令和2年度以降、有形固定資産減価償却率は増加していることに留意する。</t>
    <rPh sb="51" eb="55">
      <t>ユウケイコテイ</t>
    </rPh>
    <rPh sb="55" eb="57">
      <t>シサン</t>
    </rPh>
    <rPh sb="57" eb="62">
      <t>ゲンカショウキャクリツ</t>
    </rPh>
    <rPh sb="63" eb="65">
      <t>ルイジ</t>
    </rPh>
    <rPh sb="65" eb="67">
      <t>ダンタイ</t>
    </rPh>
    <rPh sb="67" eb="68">
      <t>ナイ</t>
    </rPh>
    <rPh sb="68" eb="71">
      <t>ヘイキンチ</t>
    </rPh>
    <rPh sb="73" eb="74">
      <t>ヒク</t>
    </rPh>
    <rPh sb="75" eb="77">
      <t>スイジュン</t>
    </rPh>
    <rPh sb="78" eb="79">
      <t>タモ</t>
    </rPh>
    <rPh sb="84" eb="88">
      <t>ルイジダンタイ</t>
    </rPh>
    <rPh sb="88" eb="89">
      <t>ナイ</t>
    </rPh>
    <rPh sb="91" eb="95">
      <t>ショウライセダイ</t>
    </rPh>
    <rPh sb="97" eb="99">
      <t>フタン</t>
    </rPh>
    <rPh sb="100" eb="101">
      <t>フ</t>
    </rPh>
    <rPh sb="105" eb="107">
      <t>シサン</t>
    </rPh>
    <rPh sb="108" eb="111">
      <t>コウシントウ</t>
    </rPh>
    <rPh sb="112" eb="113">
      <t>オコナ</t>
    </rPh>
    <rPh sb="118" eb="119">
      <t>トラ</t>
    </rPh>
    <rPh sb="133" eb="137">
      <t>ヨシノガリ</t>
    </rPh>
    <rPh sb="137" eb="139">
      <t>ブンカ</t>
    </rPh>
    <rPh sb="139" eb="142">
      <t>タイイクカン</t>
    </rPh>
    <rPh sb="143" eb="145">
      <t>ケンセツ</t>
    </rPh>
    <rPh sb="148" eb="150">
      <t>レイワ</t>
    </rPh>
    <rPh sb="151" eb="153">
      <t>ネンド</t>
    </rPh>
    <rPh sb="153" eb="155">
      <t>イコウ</t>
    </rPh>
    <rPh sb="156" eb="162">
      <t>ユウケイコテイシサン</t>
    </rPh>
    <rPh sb="162" eb="167">
      <t>ゲンカショウキャクリツ</t>
    </rPh>
    <rPh sb="168" eb="170">
      <t>ゾウカ</t>
    </rPh>
    <rPh sb="177" eb="179">
      <t>リュウイ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</si>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</sst>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E850-48A5-B15E-3D499CBE82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54662</c:v>
                </c:pt>
                <c:pt idx="1">
                  <c:v>175599</c:v>
                </c:pt>
                <c:pt idx="2">
                  <c:v>65562</c:v>
                </c:pt>
                <c:pt idx="3">
                  <c:v>27464</c:v>
                </c:pt>
                <c:pt idx="4">
                  <c:v>98306</c:v>
                </c:pt>
              </c:numCache>
            </c:numRef>
          </c:val>
          <c:smooth val="0"/>
          <c:extLst>
            <c:ext xmlns:c16="http://schemas.microsoft.com/office/drawing/2014/chart" uri="{C3380CC4-5D6E-409C-BE32-E72D297353CC}">
              <c16:uniqueId val="{00000001-E850-48A5-B15E-3D499CBE82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3.18</c:v>
                </c:pt>
                <c:pt idx="1">
                  <c:v>1.07</c:v>
                </c:pt>
                <c:pt idx="2">
                  <c:v>7.57</c:v>
                </c:pt>
                <c:pt idx="3">
                  <c:v>3.9</c:v>
                </c:pt>
                <c:pt idx="4">
                  <c:v>0.01</c:v>
                </c:pt>
              </c:numCache>
            </c:numRef>
          </c:val>
          <c:extLst>
            <c:ext xmlns:c16="http://schemas.microsoft.com/office/drawing/2014/chart" uri="{C3380CC4-5D6E-409C-BE32-E72D297353CC}">
              <c16:uniqueId val="{00000000-2C25-4DFD-B14B-B1EFD50E01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50.61</c:v>
                </c:pt>
                <c:pt idx="1">
                  <c:v>47.11</c:v>
                </c:pt>
                <c:pt idx="2">
                  <c:v>46.91</c:v>
                </c:pt>
                <c:pt idx="3">
                  <c:v>51.75</c:v>
                </c:pt>
                <c:pt idx="4">
                  <c:v>49.67</c:v>
                </c:pt>
              </c:numCache>
            </c:numRef>
          </c:val>
          <c:extLst>
            <c:ext xmlns:c16="http://schemas.microsoft.com/office/drawing/2014/chart" uri="{C3380CC4-5D6E-409C-BE32-E72D297353CC}">
              <c16:uniqueId val="{00000001-2C25-4DFD-B14B-B1EFD50E01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-5.27</c:v>
                </c:pt>
                <c:pt idx="1">
                  <c:v>-5.01</c:v>
                </c:pt>
                <c:pt idx="2">
                  <c:v>8.17</c:v>
                </c:pt>
                <c:pt idx="3">
                  <c:v>-3.64</c:v>
                </c:pt>
                <c:pt idx="4">
                  <c:v>-7.91</c:v>
                </c:pt>
              </c:numCache>
            </c:numRef>
          </c:val>
          <c:smooth val="0"/>
          <c:extLst>
            <c:ext xmlns:c16="http://schemas.microsoft.com/office/drawing/2014/chart" uri="{C3380CC4-5D6E-409C-BE32-E72D297353CC}">
              <c16:uniqueId val="{00000002-2C25-4DFD-B14B-B1EFD50E01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46-4372-8E70-99A7085633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46-4372-8E70-99A7085633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46-4372-8E70-99A7085633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46-4372-8E70-99A7085633F5}"/>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146-4372-8E70-99A7085633F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3.17</c:v>
                </c:pt>
                <c:pt idx="2">
                  <c:v>#N/A</c:v>
                </c:pt>
                <c:pt idx="3">
                  <c:v>1.06</c:v>
                </c:pt>
                <c:pt idx="4">
                  <c:v>#N/A</c:v>
                </c:pt>
                <c:pt idx="5">
                  <c:v>7.56</c:v>
                </c:pt>
                <c:pt idx="6">
                  <c:v>#N/A</c:v>
                </c:pt>
                <c:pt idx="7">
                  <c:v>3.89</c:v>
                </c:pt>
                <c:pt idx="8">
                  <c:v>#N/A</c:v>
                </c:pt>
                <c:pt idx="9">
                  <c:v>0</c:v>
                </c:pt>
              </c:numCache>
            </c:numRef>
          </c:val>
          <c:extLst>
            <c:ext xmlns:c16="http://schemas.microsoft.com/office/drawing/2014/chart" uri="{C3380CC4-5D6E-409C-BE32-E72D297353CC}">
              <c16:uniqueId val="{00000005-2146-4372-8E70-99A7085633F5}"/>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6-2146-4372-8E70-99A7085633F5}"/>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c:v>
                </c:pt>
                <c:pt idx="4">
                  <c:v>#N/A</c:v>
                </c:pt>
                <c:pt idx="5">
                  <c:v>0</c:v>
                </c:pt>
                <c:pt idx="6">
                  <c:v>#N/A</c:v>
                </c:pt>
                <c:pt idx="7">
                  <c:v>0.04</c:v>
                </c:pt>
                <c:pt idx="8">
                  <c:v>#N/A</c:v>
                </c:pt>
                <c:pt idx="9">
                  <c:v>0.09</c:v>
                </c:pt>
              </c:numCache>
            </c:numRef>
          </c:val>
          <c:extLst>
            <c:ext xmlns:c16="http://schemas.microsoft.com/office/drawing/2014/chart" uri="{C3380CC4-5D6E-409C-BE32-E72D297353CC}">
              <c16:uniqueId val="{00000007-2146-4372-8E70-99A7085633F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1.04</c:v>
                </c:pt>
                <c:pt idx="2">
                  <c:v>#N/A</c:v>
                </c:pt>
                <c:pt idx="3">
                  <c:v>0.36</c:v>
                </c:pt>
                <c:pt idx="4">
                  <c:v>#N/A</c:v>
                </c:pt>
                <c:pt idx="5">
                  <c:v>0.32</c:v>
                </c:pt>
                <c:pt idx="6">
                  <c:v>#N/A</c:v>
                </c:pt>
                <c:pt idx="7">
                  <c:v>0.27</c:v>
                </c:pt>
                <c:pt idx="8">
                  <c:v>#N/A</c:v>
                </c:pt>
                <c:pt idx="9">
                  <c:v>0.35</c:v>
                </c:pt>
              </c:numCache>
            </c:numRef>
          </c:val>
          <c:extLst>
            <c:ext xmlns:c16="http://schemas.microsoft.com/office/drawing/2014/chart" uri="{C3380CC4-5D6E-409C-BE32-E72D297353CC}">
              <c16:uniqueId val="{00000008-2146-4372-8E70-99A7085633F5}"/>
            </c:ext>
          </c:extLst>
        </c:ser>
        <c:ser>
          <c:idx val="9"/>
          <c:order val="9"/>
          <c:tx>
            <c:strRef>
              <c:f>データシート!$A$36</c:f>
              <c:strCache>
                <c:ptCount val="1"/>
                <c:pt idx="0">
                  <c:v>下水道特別会計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1.44</c:v>
                </c:pt>
                <c:pt idx="2">
                  <c:v>#N/A</c:v>
                </c:pt>
                <c:pt idx="3">
                  <c:v>0.17</c:v>
                </c:pt>
                <c:pt idx="4">
                  <c:v>#N/A</c:v>
                </c:pt>
                <c:pt idx="5">
                  <c:v>0.14000000000000001</c:v>
                </c:pt>
                <c:pt idx="6">
                  <c:v>#N/A</c:v>
                </c:pt>
                <c:pt idx="7">
                  <c:v>0.15</c:v>
                </c:pt>
                <c:pt idx="8">
                  <c:v>#N/A</c:v>
                </c:pt>
                <c:pt idx="9">
                  <c:v>0.54</c:v>
                </c:pt>
              </c:numCache>
            </c:numRef>
          </c:val>
          <c:extLst>
            <c:ext xmlns:c16="http://schemas.microsoft.com/office/drawing/2014/chart" uri="{C3380CC4-5D6E-409C-BE32-E72D297353CC}">
              <c16:uniqueId val="{00000009-2146-4372-8E70-99A7085633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972</c:v>
                </c:pt>
                <c:pt idx="5">
                  <c:v>959</c:v>
                </c:pt>
                <c:pt idx="8">
                  <c:v>940</c:v>
                </c:pt>
                <c:pt idx="11">
                  <c:v>882</c:v>
                </c:pt>
                <c:pt idx="14">
                  <c:v>843</c:v>
                </c:pt>
              </c:numCache>
            </c:numRef>
          </c:val>
          <c:extLst>
            <c:ext xmlns:c16="http://schemas.microsoft.com/office/drawing/2014/chart" uri="{C3380CC4-5D6E-409C-BE32-E72D297353CC}">
              <c16:uniqueId val="{00000000-BF4C-4759-96A4-BADDDCC2F4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4C-4759-96A4-BADDDCC2F4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22</c:v>
                </c:pt>
                <c:pt idx="6">
                  <c:v>16</c:v>
                </c:pt>
                <c:pt idx="9">
                  <c:v>10</c:v>
                </c:pt>
                <c:pt idx="12">
                  <c:v>30</c:v>
                </c:pt>
              </c:numCache>
            </c:numRef>
          </c:val>
          <c:extLst>
            <c:ext xmlns:c16="http://schemas.microsoft.com/office/drawing/2014/chart" uri="{C3380CC4-5D6E-409C-BE32-E72D297353CC}">
              <c16:uniqueId val="{00000002-BF4C-4759-96A4-BADDDCC2F4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52</c:v>
                </c:pt>
                <c:pt idx="3">
                  <c:v>49</c:v>
                </c:pt>
                <c:pt idx="6">
                  <c:v>50</c:v>
                </c:pt>
                <c:pt idx="9">
                  <c:v>44</c:v>
                </c:pt>
                <c:pt idx="12">
                  <c:v>35</c:v>
                </c:pt>
              </c:numCache>
            </c:numRef>
          </c:val>
          <c:extLst>
            <c:ext xmlns:c16="http://schemas.microsoft.com/office/drawing/2014/chart" uri="{C3380CC4-5D6E-409C-BE32-E72D297353CC}">
              <c16:uniqueId val="{00000003-BF4C-4759-96A4-BADDDCC2F4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362</c:v>
                </c:pt>
                <c:pt idx="3">
                  <c:v>277</c:v>
                </c:pt>
                <c:pt idx="6">
                  <c:v>295</c:v>
                </c:pt>
                <c:pt idx="9">
                  <c:v>319</c:v>
                </c:pt>
                <c:pt idx="12">
                  <c:v>270</c:v>
                </c:pt>
              </c:numCache>
            </c:numRef>
          </c:val>
          <c:extLst>
            <c:ext xmlns:c16="http://schemas.microsoft.com/office/drawing/2014/chart" uri="{C3380CC4-5D6E-409C-BE32-E72D297353CC}">
              <c16:uniqueId val="{00000004-BF4C-4759-96A4-BADDDCC2F4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4C-4759-96A4-BADDDCC2F4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4C-4759-96A4-BADDDCC2F4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975</c:v>
                </c:pt>
                <c:pt idx="3">
                  <c:v>952</c:v>
                </c:pt>
                <c:pt idx="6">
                  <c:v>947</c:v>
                </c:pt>
                <c:pt idx="9">
                  <c:v>912</c:v>
                </c:pt>
                <c:pt idx="12">
                  <c:v>879</c:v>
                </c:pt>
              </c:numCache>
            </c:numRef>
          </c:val>
          <c:extLst>
            <c:ext xmlns:c16="http://schemas.microsoft.com/office/drawing/2014/chart" uri="{C3380CC4-5D6E-409C-BE32-E72D297353CC}">
              <c16:uniqueId val="{00000007-BF4C-4759-96A4-BADDDCC2F4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443</c:v>
                </c:pt>
                <c:pt idx="2">
                  <c:v>#N/A</c:v>
                </c:pt>
                <c:pt idx="3">
                  <c:v>#N/A</c:v>
                </c:pt>
                <c:pt idx="4">
                  <c:v>341</c:v>
                </c:pt>
                <c:pt idx="5">
                  <c:v>#N/A</c:v>
                </c:pt>
                <c:pt idx="6">
                  <c:v>#N/A</c:v>
                </c:pt>
                <c:pt idx="7">
                  <c:v>368</c:v>
                </c:pt>
                <c:pt idx="8">
                  <c:v>#N/A</c:v>
                </c:pt>
                <c:pt idx="9">
                  <c:v>#N/A</c:v>
                </c:pt>
                <c:pt idx="10">
                  <c:v>403</c:v>
                </c:pt>
                <c:pt idx="11">
                  <c:v>#N/A</c:v>
                </c:pt>
                <c:pt idx="12">
                  <c:v>#N/A</c:v>
                </c:pt>
                <c:pt idx="13">
                  <c:v>371</c:v>
                </c:pt>
                <c:pt idx="14">
                  <c:v>#N/A</c:v>
                </c:pt>
              </c:numCache>
            </c:numRef>
          </c:val>
          <c:smooth val="0"/>
          <c:extLst>
            <c:ext xmlns:c16="http://schemas.microsoft.com/office/drawing/2014/chart" uri="{C3380CC4-5D6E-409C-BE32-E72D297353CC}">
              <c16:uniqueId val="{00000008-BF4C-4759-96A4-BADDDCC2F4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8513</c:v>
                </c:pt>
                <c:pt idx="5">
                  <c:v>8165</c:v>
                </c:pt>
                <c:pt idx="8">
                  <c:v>7795</c:v>
                </c:pt>
                <c:pt idx="11">
                  <c:v>7383</c:v>
                </c:pt>
                <c:pt idx="14">
                  <c:v>7160</c:v>
                </c:pt>
              </c:numCache>
            </c:numRef>
          </c:val>
          <c:extLst>
            <c:ext xmlns:c16="http://schemas.microsoft.com/office/drawing/2014/chart" uri="{C3380CC4-5D6E-409C-BE32-E72D297353CC}">
              <c16:uniqueId val="{00000000-0245-427C-A2F3-A16E6DE696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640</c:v>
                </c:pt>
                <c:pt idx="5">
                  <c:v>561</c:v>
                </c:pt>
                <c:pt idx="8">
                  <c:v>473</c:v>
                </c:pt>
                <c:pt idx="11">
                  <c:v>392</c:v>
                </c:pt>
                <c:pt idx="14">
                  <c:v>291</c:v>
                </c:pt>
              </c:numCache>
            </c:numRef>
          </c:val>
          <c:extLst>
            <c:ext xmlns:c16="http://schemas.microsoft.com/office/drawing/2014/chart" uri="{C3380CC4-5D6E-409C-BE32-E72D297353CC}">
              <c16:uniqueId val="{00000001-0245-427C-A2F3-A16E6DE696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6730</c:v>
                </c:pt>
                <c:pt idx="5">
                  <c:v>7079</c:v>
                </c:pt>
                <c:pt idx="8">
                  <c:v>7825</c:v>
                </c:pt>
                <c:pt idx="11">
                  <c:v>9040</c:v>
                </c:pt>
                <c:pt idx="14">
                  <c:v>10365</c:v>
                </c:pt>
              </c:numCache>
            </c:numRef>
          </c:val>
          <c:extLst>
            <c:ext xmlns:c16="http://schemas.microsoft.com/office/drawing/2014/chart" uri="{C3380CC4-5D6E-409C-BE32-E72D297353CC}">
              <c16:uniqueId val="{00000002-0245-427C-A2F3-A16E6DE696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45-427C-A2F3-A16E6DE696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45-427C-A2F3-A16E6DE696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45-427C-A2F3-A16E6DE696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507</c:v>
                </c:pt>
                <c:pt idx="3">
                  <c:v>475</c:v>
                </c:pt>
                <c:pt idx="6">
                  <c:v>431</c:v>
                </c:pt>
                <c:pt idx="9">
                  <c:v>437</c:v>
                </c:pt>
                <c:pt idx="12">
                  <c:v>435</c:v>
                </c:pt>
              </c:numCache>
            </c:numRef>
          </c:val>
          <c:extLst>
            <c:ext xmlns:c16="http://schemas.microsoft.com/office/drawing/2014/chart" uri="{C3380CC4-5D6E-409C-BE32-E72D297353CC}">
              <c16:uniqueId val="{00000006-0245-427C-A2F3-A16E6DE696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202</c:v>
                </c:pt>
                <c:pt idx="3">
                  <c:v>280</c:v>
                </c:pt>
                <c:pt idx="6">
                  <c:v>246</c:v>
                </c:pt>
                <c:pt idx="9">
                  <c:v>206</c:v>
                </c:pt>
                <c:pt idx="12">
                  <c:v>231</c:v>
                </c:pt>
              </c:numCache>
            </c:numRef>
          </c:val>
          <c:extLst>
            <c:ext xmlns:c16="http://schemas.microsoft.com/office/drawing/2014/chart" uri="{C3380CC4-5D6E-409C-BE32-E72D297353CC}">
              <c16:uniqueId val="{00000007-0245-427C-A2F3-A16E6DE696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2569</c:v>
                </c:pt>
                <c:pt idx="3">
                  <c:v>2211</c:v>
                </c:pt>
                <c:pt idx="6">
                  <c:v>2097</c:v>
                </c:pt>
                <c:pt idx="9">
                  <c:v>1839</c:v>
                </c:pt>
                <c:pt idx="12">
                  <c:v>1619</c:v>
                </c:pt>
              </c:numCache>
            </c:numRef>
          </c:val>
          <c:extLst>
            <c:ext xmlns:c16="http://schemas.microsoft.com/office/drawing/2014/chart" uri="{C3380CC4-5D6E-409C-BE32-E72D297353CC}">
              <c16:uniqueId val="{00000008-0245-427C-A2F3-A16E6DE696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71</c:v>
                </c:pt>
                <c:pt idx="3">
                  <c:v>49</c:v>
                </c:pt>
                <c:pt idx="6">
                  <c:v>32</c:v>
                </c:pt>
                <c:pt idx="9">
                  <c:v>7</c:v>
                </c:pt>
                <c:pt idx="12">
                  <c:v>235</c:v>
                </c:pt>
              </c:numCache>
            </c:numRef>
          </c:val>
          <c:extLst>
            <c:ext xmlns:c16="http://schemas.microsoft.com/office/drawing/2014/chart" uri="{C3380CC4-5D6E-409C-BE32-E72D297353CC}">
              <c16:uniqueId val="{00000009-0245-427C-A2F3-A16E6DE696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9218</c:v>
                </c:pt>
                <c:pt idx="3">
                  <c:v>8769</c:v>
                </c:pt>
                <c:pt idx="6">
                  <c:v>8399</c:v>
                </c:pt>
                <c:pt idx="9">
                  <c:v>7712</c:v>
                </c:pt>
                <c:pt idx="12">
                  <c:v>7041</c:v>
                </c:pt>
              </c:numCache>
            </c:numRef>
          </c:val>
          <c:extLst>
            <c:ext xmlns:c16="http://schemas.microsoft.com/office/drawing/2014/chart" uri="{C3380CC4-5D6E-409C-BE32-E72D297353CC}">
              <c16:uniqueId val="{0000000A-0245-427C-A2F3-A16E6DE696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45-427C-A2F3-A16E6DE696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2403</c:v>
                </c:pt>
                <c:pt idx="1">
                  <c:v>2605</c:v>
                </c:pt>
                <c:pt idx="2">
                  <c:v>2502</c:v>
                </c:pt>
              </c:numCache>
            </c:numRef>
          </c:val>
          <c:extLst>
            <c:ext xmlns:c16="http://schemas.microsoft.com/office/drawing/2014/chart" uri="{C3380CC4-5D6E-409C-BE32-E72D297353CC}">
              <c16:uniqueId val="{00000000-32C9-4358-BE87-0D3F0C0D54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1130</c:v>
                </c:pt>
                <c:pt idx="1">
                  <c:v>1133</c:v>
                </c:pt>
                <c:pt idx="2">
                  <c:v>1136</c:v>
                </c:pt>
              </c:numCache>
            </c:numRef>
          </c:val>
          <c:extLst>
            <c:ext xmlns:c16="http://schemas.microsoft.com/office/drawing/2014/chart" uri="{C3380CC4-5D6E-409C-BE32-E72D297353CC}">
              <c16:uniqueId val="{00000001-32C9-4358-BE87-0D3F0C0D54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5154</c:v>
                </c:pt>
                <c:pt idx="1">
                  <c:v>6188</c:v>
                </c:pt>
                <c:pt idx="2">
                  <c:v>7619</c:v>
                </c:pt>
              </c:numCache>
            </c:numRef>
          </c:val>
          <c:extLst>
            <c:ext xmlns:c16="http://schemas.microsoft.com/office/drawing/2014/chart" uri="{C3380CC4-5D6E-409C-BE32-E72D297353CC}">
              <c16:uniqueId val="{00000002-32C9-4358-BE87-0D3F0C0D54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{B7F524D6-BD93-4406-AEC2-51C7792C4684}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9E-4B73-9B98-B1302A80F3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{AA628645-5F88-4840-9C1E-BA832693C28D}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9E-4B73-9B98-B1302A80F3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{BAFBE6AB-4FAB-4E99-9E2E-EF43A062CB34}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9E-4B73-9B98-B1302A80F3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{CB48CEC9-CC04-4EBE-B002-0CF656482BCE}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9E-4B73-9B98-B1302A80F3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{FE28D40D-73B8-4561-B36E-F8DA9EF8EC7C}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9E-4B73-9B98-B1302A80F3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{E6FBAA17-7485-4C64-8618-E11A66C26AE4}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9E-4B73-9B98-B1302A80F3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{FB35B841-AD9C-4895-9538-B76E12376CD5}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9E-4B73-9B98-B1302A80F3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{E1BADAB2-BB17-4BB1-B502-1835FB4CA5A9}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9E-4B73-9B98-B1302A80F3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{8D76755F-BE42-490D-BCEB-D06DD7B6E66A}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9E-4B73-9B98-B1302A80F3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55.1</c:v>
                </c:pt>
                <c:pt idx="16">
                  <c:v>56.9</c:v>
                </c:pt>
                <c:pt idx="24">
                  <c:v>58.9</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9E-4B73-9B98-B1302A80F3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{F203FF60-5E27-4700-BDE6-A0B7D4ABF18D}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9E-4B73-9B98-B1302A80F3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{9CEFE2AF-688A-4728-BBFA-36AA8394C0CC}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9E-4B73-9B98-B1302A80F3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{A82080EF-7F62-4ADE-836A-11BB44194BDF}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9E-4B73-9B98-B1302A80F3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{0EDDBD27-43B9-4306-B245-7A2924ED26D3}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9E-4B73-9B98-B1302A80F3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{108196F7-378C-48CB-8413-D1EED1774D38}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9E-4B73-9B98-B1302A80F3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{F18CEB1B-72C5-4A26-811C-385E79E40A8E}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9E-4B73-9B98-B1302A80F3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{0BC460A6-0781-40DE-90AC-03478DD7828A}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9E-4B73-9B98-B1302A80F3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{AD43B0C7-EB3D-446B-8A4A-015FF338D5BC}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9E-4B73-9B98-B1302A80F3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{4DE20CFB-8766-463C-A46D-151A11B61276}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9E-4B73-9B98-B1302A80F3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9F9E-4B73-9B98-B1302A80F3C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{63CF2DE2-3EB9-43C1-B219-B62CC6F41A61}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6A-4FD9-9BA5-B5848A29B6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{4264EBF1-67B2-453C-BBB6-828D5CB24506}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6A-4FD9-9BA5-B5848A29B6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{45EE6768-9BB9-49E2-BF89-0E13E4C728B0}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6A-4FD9-9BA5-B5848A29B6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{2319581C-83DA-47E0-BC11-48CAF927B21C}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6A-4FD9-9BA5-B5848A29B6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{8BC1A65C-AD07-4FC5-AAEF-6C9B27E7595D}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6A-4FD9-9BA5-B5848A29B6F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{B40A5847-432E-4BA2-ACA8-08C104A7F524}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6A-4FD9-9BA5-B5848A29B6F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{C67FB950-92AB-44AB-ABBD-110ABC39F0C9}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6A-4FD9-9BA5-B5848A29B6F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{6EEF75BF-CA44-4841-BD01-3BFFC0C93D9E}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6A-4FD9-9BA5-B5848A29B6F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{103B45AC-0A8C-4BBF-88A8-0C4F022736A6}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6A-4FD9-9BA5-B5848A29B6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10.1</c:v>
                </c:pt>
                <c:pt idx="16">
                  <c:v>9.6</c:v>
                </c:pt>
                <c:pt idx="24">
                  <c:v>8.9</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56A-4FD9-9BA5-B5848A29B6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{7EFDE505-70D8-4C33-874F-433C6D490282}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6A-4FD9-9BA5-B5848A29B6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{61B144C7-009D-4ECB-89F0-780B2C768EEB}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6A-4FD9-9BA5-B5848A29B6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{E74B6B3B-BB68-40BA-98FF-5941912D6A52}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6A-4FD9-9BA5-B5848A29B6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{210C6249-74EB-4E6E-AFFF-82784F400A38}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6A-4FD9-9BA5-B5848A29B6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{A895C84E-2E5B-40EF-8BE6-9E03C13FF9EC}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6A-4FD9-9BA5-B5848A29B6F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{C5C07ECC-5CA1-41D0-BCFF-6047B9E9FB7F}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6A-4FD9-9BA5-B5848A29B6F5}"/>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{1AD865F2-E3E5-47DC-9F59-A749E38ADF28}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6A-4FD9-9BA5-B5848A29B6F5}"/>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{D3D0062B-A632-440F-B2E9-8DD1400C883A}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6A-4FD9-9BA5-B5848A29B6F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{07195E5D-14C8-4882-A784-F83CBCC023EC}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6A-4FD9-9BA5-B5848A29B6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56A-4FD9-9BA5-B5848A29B6F5}"/>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債務負担行為に基づく支出額は増加したものの、元利償還金等全体では前年度に比べて</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算入公債費等のうち普通交付税に算入された元利償還金は、町営住宅使用料の減収により特定財源の額が減少し、算入公債費等は</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引き続き交付税措置のある有利な起債を活用するとともに、町営住宅の維持管理費の抑制に努め住宅使用料の公債費充当率の引き上げを図る。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のうち、一般会計の地方債現在高は定期償還額が新規発行額を上回ったため減少。下水道特別会計における地方債現在高や退職手当負担見込額等も減少したこともあり、組合等負担等見込額の微増はあったものの全体的な将来負担額は前年度に比べ</a:t>
          </a:r>
          <a:r>
            <a:rPr kumimoji="1" lang="en-US" altLang="ja-JP" sz="1200">
              <a:latin typeface="ＭＳ ゴシック" pitchFamily="49" charset="-128"/>
              <a:ea typeface="ＭＳ ゴシック" pitchFamily="49" charset="-128"/>
            </a:rPr>
            <a:t>640</a:t>
          </a:r>
          <a:r>
            <a:rPr kumimoji="1" lang="ja-JP" altLang="en-US" sz="1200">
              <a:latin typeface="ＭＳ ゴシック" pitchFamily="49" charset="-128"/>
              <a:ea typeface="ＭＳ ゴシック" pitchFamily="49" charset="-128"/>
            </a:rPr>
            <a:t>百万円の減となった。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負担額から控除する充当可能財源等のうち、基準財政需要額算入見込額は事業費補正算入額の減などにより減少。充当可能特定歳入は住宅使用料の減収により減少。一方、ふるさと応援寄附金基金等の基金残高の増により、充当可能財源等全体では前年度に比べて</a:t>
          </a:r>
          <a:r>
            <a:rPr kumimoji="1" lang="en-US" altLang="ja-JP" sz="1200">
              <a:latin typeface="ＭＳ ゴシック" pitchFamily="49" charset="-128"/>
              <a:ea typeface="ＭＳ ゴシック" pitchFamily="49" charset="-128"/>
            </a:rPr>
            <a:t>1,001</a:t>
          </a:r>
          <a:r>
            <a:rPr kumimoji="1" lang="ja-JP" altLang="en-US" sz="1200">
              <a:latin typeface="ＭＳ ゴシック" pitchFamily="49" charset="-128"/>
              <a:ea typeface="ＭＳ ゴシック" pitchFamily="49" charset="-128"/>
            </a:rPr>
            <a:t>百万円の増となっている。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令和５年度も将来負担額を充当可能財源額が上回ったため分子はマイナスとなっている。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今後も、持続可能な財政運営のため歳出全般にわたって行財政改革に取り組み、財政の健全化に努める。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佐賀県吉野ヶ里町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里山ふれあい広場の整備事業や定住奨励事業、学校給食費補助等により「ふるさと応援寄附金基金」を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97,632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千円取り崩し、統合庁舎建設整備事業に「公用及び公共用施設建設基金」を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42,570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千円取り崩した。</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積立は、ふるさと応援寄附金の増収により返礼品等の事業に要した経費を控除した</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1,534,533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千円を「ふるさと応援寄附金基金」に積み立てている。</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取り崩し総額</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404,611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千円に対して、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1,636,757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千円を積み立てたことにより、基金全体としては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1,331,147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今後の新庁舎建設事業や町の中心地づくり事業といった大規模事業にあわせて、基金の使途の明確化を図るべく既存の基金の整理に着手している。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公用及び公共用施設建設基金：公用及び公共用施設の建設事業費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合併振興基金：本町における町民の連帯強化及び地域振興を図るための事業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東脊振温浴施設維持整備基金：東脊振温浴施設の維持整備に要する事業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ふるさと応援寄附金基金：ふるさと応援寄付金から返礼品等の事業に要した経費を控除した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1,534,533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公用及び公共用施設建設基金：統合庁舎建設整備事業に要する費用として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公用及び公共用施設建設基金：統合庁舎建設整備事業の財源として一定程度の取り崩しを行うほか、その後の個別施設計画等に基づく公共施設の改修事業の財源として積極的に積み立てを行う。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東脊振温浴施設維持整備基金：長寿命化に伴う大規模改修及びリニューアル経費として、毎年、一定額を確保していく予定。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基金運用利子や決算剰余金を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千円積み立てたものの、歳出超過のため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今後は町単独事業の増加により財政調整基金の残高は減少していく見込み。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新庁舎建設後、合併特例債や下水道事業債の償還財源として取り崩しを行う予定。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吉野ヶ里町の有形固定資産減価償却率は類似団体内平均値より低い水準を保っており、他団体よりも資産の更新を行えていると捉えることができる。ただし、令和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年度以降、有形固定資産減価償却率は増加傾向にあることに留意する必要がある。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年度に有形固定資産減価償却率が減少しているのは、吉野ヶ里文化体育館が建設されたためである。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467444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34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0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139065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22139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77893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14942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61807</xdr:rowOff>
    </xdr:from>
    <xdr:to>
      <xdr:col>11</xdr:col>
      <xdr:colOff>187325</xdr:colOff>
      <xdr:row>29</xdr:row>
      <xdr:rowOff>163407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0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30</xdr:row>
      <xdr:rowOff>5927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08465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112607</xdr:rowOff>
    </xdr:from>
    <xdr:to>
      <xdr:col>11</xdr:col>
      <xdr:colOff>136525</xdr:colOff>
      <xdr:row>29</xdr:row>
      <xdr:rowOff>155787</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1765300" y="508465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145220</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494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487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8484</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48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債務償還比率は類似団体内平均値より低い水準を保っている。令和元年度以降は</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年間で地方債残高を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億円減少させたこと、資産取得の際の財源を地方債以外で賄えていることなどが債務償還比率が減少している要因と考えられる。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489903"/>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59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8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50800</xdr:rowOff>
    </xdr:from>
    <xdr:to>
      <xdr:col>72</xdr:col>
      <xdr:colOff>123825</xdr:colOff>
      <xdr:row>26</xdr:row>
      <xdr:rowOff>152400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45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23232</xdr:rowOff>
    </xdr:from>
    <xdr:to>
      <xdr:col>68</xdr:col>
      <xdr:colOff>123825</xdr:colOff>
      <xdr:row>27</xdr:row>
      <xdr:rowOff>124832</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3271500" y="46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101600</xdr:rowOff>
    </xdr:from>
    <xdr:to>
      <xdr:col>72</xdr:col>
      <xdr:colOff>73025</xdr:colOff>
      <xdr:row>27</xdr:row>
      <xdr:rowOff>74032</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flipV="1">
          <a:off x="13322300" y="4559300"/>
          <a:ext cx="762000" cy="14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29437</xdr:rowOff>
    </xdr:from>
    <xdr:to>
      <xdr:col>64</xdr:col>
      <xdr:colOff>123825</xdr:colOff>
      <xdr:row>28</xdr:row>
      <xdr:rowOff>131037</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2509500" y="48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74032</xdr:rowOff>
    </xdr:from>
    <xdr:to>
      <xdr:col>68</xdr:col>
      <xdr:colOff>73025</xdr:colOff>
      <xdr:row>28</xdr:row>
      <xdr:rowOff>80237</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flipV="1">
          <a:off x="12560300" y="4703182"/>
          <a:ext cx="76200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134919</xdr:rowOff>
    </xdr:from>
    <xdr:to>
      <xdr:col>60</xdr:col>
      <xdr:colOff>123825</xdr:colOff>
      <xdr:row>29</xdr:row>
      <xdr:rowOff>65069</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1747500" y="49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80237</xdr:rowOff>
    </xdr:from>
    <xdr:to>
      <xdr:col>64</xdr:col>
      <xdr:colOff>73025</xdr:colOff>
      <xdr:row>29</xdr:row>
      <xdr:rowOff>14269</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flipV="1">
          <a:off x="11798300" y="4880837"/>
          <a:ext cx="762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2" name="n_1aveValue債務償還比率">
          <a:extLst>
            <a:ext uri="{FF2B5EF4-FFF2-40B4-BE49-F238E27FC236}">
              <a16:creationId xmlns:a16="http://schemas.microsoft.com/office/drawing/2014/main" id="{00000000-0008-0000-0000-0000A2000000}"/>
            </a:ext>
          </a:extLst>
        </xdr:cNvPr>
        <xdr:cNvSpPr txBox="1"/>
      </xdr:nvSpPr>
      <xdr:spPr>
        <a:xfrm>
          <a:off x="13836727" y="51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3" name="n_2aveValue債務償還比率">
          <a:extLst>
            <a:ext uri="{FF2B5EF4-FFF2-40B4-BE49-F238E27FC236}">
              <a16:creationId xmlns:a16="http://schemas.microsoft.com/office/drawing/2014/main" id="{00000000-0008-0000-0000-0000A3000000}"/>
            </a:ext>
          </a:extLst>
        </xdr:cNvPr>
        <xdr:cNvSpPr txBox="1"/>
      </xdr:nvSpPr>
      <xdr:spPr>
        <a:xfrm>
          <a:off x="130874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4" name="n_3aveValue債務償還比率">
          <a:extLst>
            <a:ext uri="{FF2B5EF4-FFF2-40B4-BE49-F238E27FC236}">
              <a16:creationId xmlns:a16="http://schemas.microsoft.com/office/drawing/2014/main" id="{00000000-0008-0000-0000-0000A4000000}"/>
            </a:ext>
          </a:extLst>
        </xdr:cNvPr>
        <xdr:cNvSpPr txBox="1"/>
      </xdr:nvSpPr>
      <xdr:spPr>
        <a:xfrm>
          <a:off x="12325427" y="53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5" name="n_4aveValue債務償還比率">
          <a:extLst>
            <a:ext uri="{FF2B5EF4-FFF2-40B4-BE49-F238E27FC236}">
              <a16:creationId xmlns:a16="http://schemas.microsoft.com/office/drawing/2014/main" id="{00000000-0008-0000-0000-0000A5000000}"/>
            </a:ext>
          </a:extLst>
        </xdr:cNvPr>
        <xdr:cNvSpPr txBox="1"/>
      </xdr:nvSpPr>
      <xdr:spPr>
        <a:xfrm>
          <a:off x="11563427" y="5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168927</xdr:rowOff>
    </xdr:from>
    <xdr:ext cx="405111" cy="259045"/>
    <xdr:sp macro="" textlink="">
      <xdr:nvSpPr>
        <xdr:cNvPr id="166" name="n_1mainValue債務償還比率">
          <a:extLst>
            <a:ext uri="{FF2B5EF4-FFF2-40B4-BE49-F238E27FC236}">
              <a16:creationId xmlns:a16="http://schemas.microsoft.com/office/drawing/2014/main" id="{00000000-0008-0000-0000-0000A6000000}"/>
            </a:ext>
          </a:extLst>
        </xdr:cNvPr>
        <xdr:cNvSpPr txBox="1"/>
      </xdr:nvSpPr>
      <xdr:spPr>
        <a:xfrm>
          <a:off x="13869044" y="42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141359</xdr:rowOff>
    </xdr:from>
    <xdr:ext cx="469744" cy="259045"/>
    <xdr:sp macro="" textlink="">
      <xdr:nvSpPr>
        <xdr:cNvPr id="167" name="n_2mainValue債務償還比率">
          <a:extLst>
            <a:ext uri="{FF2B5EF4-FFF2-40B4-BE49-F238E27FC236}">
              <a16:creationId xmlns:a16="http://schemas.microsoft.com/office/drawing/2014/main" id="{00000000-0008-0000-0000-0000A7000000}"/>
            </a:ext>
          </a:extLst>
        </xdr:cNvPr>
        <xdr:cNvSpPr txBox="1"/>
      </xdr:nvSpPr>
      <xdr:spPr>
        <a:xfrm>
          <a:off x="13087427" y="44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147564</xdr:rowOff>
    </xdr:from>
    <xdr:ext cx="469744" cy="259045"/>
    <xdr:sp macro="" textlink="">
      <xdr:nvSpPr>
        <xdr:cNvPr id="168" name="n_3mainValue債務償還比率">
          <a:extLst>
            <a:ext uri="{FF2B5EF4-FFF2-40B4-BE49-F238E27FC236}">
              <a16:creationId xmlns:a16="http://schemas.microsoft.com/office/drawing/2014/main" id="{00000000-0008-0000-0000-0000A8000000}"/>
            </a:ext>
          </a:extLst>
        </xdr:cNvPr>
        <xdr:cNvSpPr txBox="1"/>
      </xdr:nvSpPr>
      <xdr:spPr>
        <a:xfrm>
          <a:off x="12325427" y="4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81596</xdr:rowOff>
    </xdr:from>
    <xdr:ext cx="469744" cy="259045"/>
    <xdr:sp macro="" textlink="">
      <xdr:nvSpPr>
        <xdr:cNvPr id="169" name="n_4mainValue債務償還比率">
          <a:extLst>
            <a:ext uri="{FF2B5EF4-FFF2-40B4-BE49-F238E27FC236}">
              <a16:creationId xmlns:a16="http://schemas.microsoft.com/office/drawing/2014/main" id="{00000000-0008-0000-0000-0000A9000000}"/>
            </a:ext>
          </a:extLst>
        </xdr:cNvPr>
        <xdr:cNvSpPr txBox="1"/>
      </xdr:nvSpPr>
      <xdr:spPr>
        <a:xfrm>
          <a:off x="11563427" y="471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17780</xdr:rowOff>
    </xdr:from>
    <xdr:to>
      <xdr:col>20</xdr:col>
      <xdr:colOff>38100</xdr:colOff>
      <xdr:row>37</xdr:row>
      <xdr:rowOff>119380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68580</xdr:rowOff>
    </xdr:from>
    <xdr:to>
      <xdr:col>24</xdr:col>
      <xdr:colOff>63500</xdr:colOff>
      <xdr:row>37</xdr:row>
      <xdr:rowOff>99060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12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160655</xdr:rowOff>
    </xdr:from>
    <xdr:to>
      <xdr:col>15</xdr:col>
      <xdr:colOff>101600</xdr:colOff>
      <xdr:row>37</xdr:row>
      <xdr:rowOff>90805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40005</xdr:rowOff>
    </xdr:from>
    <xdr:to>
      <xdr:col>19</xdr:col>
      <xdr:colOff>177800</xdr:colOff>
      <xdr:row>37</xdr:row>
      <xdr:rowOff>68580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383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74295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38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7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135907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107332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20617</xdr:rowOff>
    </xdr:from>
    <xdr:to>
      <xdr:col>55</xdr:col>
      <xdr:colOff>50800</xdr:colOff>
      <xdr:row>42</xdr:row>
      <xdr:rowOff>122217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2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20669</xdr:rowOff>
    </xdr:from>
    <xdr:to>
      <xdr:col>50</xdr:col>
      <xdr:colOff>165100</xdr:colOff>
      <xdr:row>42</xdr:row>
      <xdr:rowOff>122269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22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71417</xdr:rowOff>
    </xdr:from>
    <xdr:to>
      <xdr:col>55</xdr:col>
      <xdr:colOff>0</xdr:colOff>
      <xdr:row>42</xdr:row>
      <xdr:rowOff>71469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7272317"/>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20678</xdr:rowOff>
    </xdr:from>
    <xdr:to>
      <xdr:col>46</xdr:col>
      <xdr:colOff>38100</xdr:colOff>
      <xdr:row>42</xdr:row>
      <xdr:rowOff>122278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2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71469</xdr:rowOff>
    </xdr:from>
    <xdr:to>
      <xdr:col>50</xdr:col>
      <xdr:colOff>114300</xdr:colOff>
      <xdr:row>42</xdr:row>
      <xdr:rowOff>71478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7272369"/>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20557</xdr:rowOff>
    </xdr:from>
    <xdr:to>
      <xdr:col>41</xdr:col>
      <xdr:colOff>101600</xdr:colOff>
      <xdr:row>42</xdr:row>
      <xdr:rowOff>122157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2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71357</xdr:rowOff>
    </xdr:from>
    <xdr:to>
      <xdr:col>45</xdr:col>
      <xdr:colOff>177800</xdr:colOff>
      <xdr:row>42</xdr:row>
      <xdr:rowOff>71478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7272257"/>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20580</xdr:rowOff>
    </xdr:from>
    <xdr:to>
      <xdr:col>36</xdr:col>
      <xdr:colOff>165100</xdr:colOff>
      <xdr:row>42</xdr:row>
      <xdr:rowOff>122180</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2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71357</xdr:rowOff>
    </xdr:from>
    <xdr:to>
      <xdr:col>41</xdr:col>
      <xdr:colOff>50800</xdr:colOff>
      <xdr:row>42</xdr:row>
      <xdr:rowOff>71380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727225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113396</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73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113405</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73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113284</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7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113307</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73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78757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106680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1936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78105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1669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40005</xdr:rowOff>
    </xdr:from>
    <xdr:to>
      <xdr:col>15</xdr:col>
      <xdr:colOff>50800</xdr:colOff>
      <xdr:row>59</xdr:row>
      <xdr:rowOff>51435</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155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40005</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11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107332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57333</xdr:rowOff>
    </xdr:from>
    <xdr:to>
      <xdr:col>55</xdr:col>
      <xdr:colOff>50800</xdr:colOff>
      <xdr:row>63</xdr:row>
      <xdr:rowOff>158933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5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57885</xdr:rowOff>
    </xdr:from>
    <xdr:to>
      <xdr:col>50</xdr:col>
      <xdr:colOff>165100</xdr:colOff>
      <xdr:row>63</xdr:row>
      <xdr:rowOff>159485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108133</xdr:rowOff>
    </xdr:from>
    <xdr:to>
      <xdr:col>55</xdr:col>
      <xdr:colOff>0</xdr:colOff>
      <xdr:row>63</xdr:row>
      <xdr:rowOff>108685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909483"/>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58302</xdr:rowOff>
    </xdr:from>
    <xdr:to>
      <xdr:col>46</xdr:col>
      <xdr:colOff>38100</xdr:colOff>
      <xdr:row>63</xdr:row>
      <xdr:rowOff>159902</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108685</xdr:rowOff>
    </xdr:from>
    <xdr:to>
      <xdr:col>50</xdr:col>
      <xdr:colOff>114300</xdr:colOff>
      <xdr:row>63</xdr:row>
      <xdr:rowOff>109102</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10035"/>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59688</xdr:rowOff>
    </xdr:from>
    <xdr:to>
      <xdr:col>41</xdr:col>
      <xdr:colOff>101600</xdr:colOff>
      <xdr:row>63</xdr:row>
      <xdr:rowOff>161288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109102</xdr:rowOff>
    </xdr:from>
    <xdr:to>
      <xdr:col>45</xdr:col>
      <xdr:colOff>177800</xdr:colOff>
      <xdr:row>63</xdr:row>
      <xdr:rowOff>110488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10452"/>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59756</xdr:rowOff>
    </xdr:from>
    <xdr:to>
      <xdr:col>36</xdr:col>
      <xdr:colOff>165100</xdr:colOff>
      <xdr:row>63</xdr:row>
      <xdr:rowOff>161356</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110488</xdr:rowOff>
    </xdr:from>
    <xdr:to>
      <xdr:col>41</xdr:col>
      <xdr:colOff>50800</xdr:colOff>
      <xdr:row>63</xdr:row>
      <xdr:rowOff>110556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1183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150612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5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151029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5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152415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5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152483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44466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10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72389</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264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34289</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2170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82</xdr:row>
      <xdr:rowOff>158114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1693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110489</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1198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101616</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57676</xdr:rowOff>
    </xdr:from>
    <xdr:to>
      <xdr:col>55</xdr:col>
      <xdr:colOff>50800</xdr:colOff>
      <xdr:row>84</xdr:row>
      <xdr:rowOff>159276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80553</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3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58655</xdr:rowOff>
    </xdr:from>
    <xdr:to>
      <xdr:col>50</xdr:col>
      <xdr:colOff>165100</xdr:colOff>
      <xdr:row>84</xdr:row>
      <xdr:rowOff>160255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46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108476</xdr:rowOff>
    </xdr:from>
    <xdr:to>
      <xdr:col>55</xdr:col>
      <xdr:colOff>0</xdr:colOff>
      <xdr:row>84</xdr:row>
      <xdr:rowOff>109455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510276"/>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58820</xdr:rowOff>
    </xdr:from>
    <xdr:to>
      <xdr:col>46</xdr:col>
      <xdr:colOff>38100</xdr:colOff>
      <xdr:row>84</xdr:row>
      <xdr:rowOff>160420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4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109455</xdr:rowOff>
    </xdr:from>
    <xdr:to>
      <xdr:col>50</xdr:col>
      <xdr:colOff>114300</xdr:colOff>
      <xdr:row>84</xdr:row>
      <xdr:rowOff>109620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511255"/>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57186</xdr:rowOff>
    </xdr:from>
    <xdr:to>
      <xdr:col>41</xdr:col>
      <xdr:colOff>101600</xdr:colOff>
      <xdr:row>84</xdr:row>
      <xdr:rowOff>158786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4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107986</xdr:rowOff>
    </xdr:from>
    <xdr:to>
      <xdr:col>45</xdr:col>
      <xdr:colOff>177800</xdr:colOff>
      <xdr:row>84</xdr:row>
      <xdr:rowOff>109620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7861300" y="1450978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57676</xdr:rowOff>
    </xdr:from>
    <xdr:to>
      <xdr:col>36</xdr:col>
      <xdr:colOff>165100</xdr:colOff>
      <xdr:row>84</xdr:row>
      <xdr:rowOff>159276</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107986</xdr:rowOff>
    </xdr:from>
    <xdr:to>
      <xdr:col>41</xdr:col>
      <xdr:colOff>50800</xdr:colOff>
      <xdr:row>84</xdr:row>
      <xdr:rowOff>108476</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50978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5332</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2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5497</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23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3863</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23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4353</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23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46355</xdr:rowOff>
    </xdr:from>
    <xdr:to>
      <xdr:col>85</xdr:col>
      <xdr:colOff>177800</xdr:colOff>
      <xdr:row>40</xdr:row>
      <xdr:rowOff>147955</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24782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97155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688276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73025</xdr:rowOff>
    </xdr:from>
    <xdr:to>
      <xdr:col>76</xdr:col>
      <xdr:colOff>165100</xdr:colOff>
      <xdr:row>40</xdr:row>
      <xdr:rowOff>3175</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123825</xdr:rowOff>
    </xdr:from>
    <xdr:to>
      <xdr:col>81</xdr:col>
      <xdr:colOff>50800</xdr:colOff>
      <xdr:row>40</xdr:row>
      <xdr:rowOff>24765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681037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xdr:rowOff>
    </xdr:from>
    <xdr:to>
      <xdr:col>72</xdr:col>
      <xdr:colOff>38100</xdr:colOff>
      <xdr:row>39</xdr:row>
      <xdr:rowOff>107950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57150</xdr:rowOff>
    </xdr:from>
    <xdr:to>
      <xdr:col>76</xdr:col>
      <xdr:colOff>114300</xdr:colOff>
      <xdr:row>39</xdr:row>
      <xdr:rowOff>123825</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3703300" y="67437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105410</xdr:rowOff>
    </xdr:from>
    <xdr:to>
      <xdr:col>67</xdr:col>
      <xdr:colOff>101600</xdr:colOff>
      <xdr:row>39</xdr:row>
      <xdr:rowOff>35560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156210</xdr:rowOff>
    </xdr:from>
    <xdr:to>
      <xdr:col>71</xdr:col>
      <xdr:colOff>177800</xdr:colOff>
      <xdr:row>39</xdr:row>
      <xdr:rowOff>57150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814300" y="667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165752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99077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1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0000000-0008-0000-0100-0000E0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0000000-0008-0000-0100-0000E2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0000000-0008-0000-0100-0000E4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0000000-0008-0000-0100-0000F0010000}"/>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97246</xdr:rowOff>
    </xdr:from>
    <xdr:to>
      <xdr:col>112</xdr:col>
      <xdr:colOff>38100</xdr:colOff>
      <xdr:row>41</xdr:row>
      <xdr:rowOff>27396</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1272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148046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1323300" y="70027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97246</xdr:rowOff>
    </xdr:from>
    <xdr:to>
      <xdr:col>107</xdr:col>
      <xdr:colOff>101600</xdr:colOff>
      <xdr:row>41</xdr:row>
      <xdr:rowOff>27396</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0383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148046</xdr:rowOff>
    </xdr:from>
    <xdr:to>
      <xdr:col>111</xdr:col>
      <xdr:colOff>177800</xdr:colOff>
      <xdr:row>40</xdr:row>
      <xdr:rowOff>148046</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0434300" y="700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148046</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9545300" y="700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656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18523</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10757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18523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0199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47353</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45681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169817</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1040783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120831</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103686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133713</xdr:rowOff>
    </xdr:from>
    <xdr:to>
      <xdr:col>67</xdr:col>
      <xdr:colOff>101600</xdr:colOff>
      <xdr:row>60</xdr:row>
      <xdr:rowOff>63863</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13063</xdr:rowOff>
    </xdr:from>
    <xdr:to>
      <xdr:col>71</xdr:col>
      <xdr:colOff>177800</xdr:colOff>
      <xdr:row>60</xdr:row>
      <xdr:rowOff>81643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814300" y="103000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40294</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54990</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50165</xdr:rowOff>
    </xdr:from>
    <xdr:to>
      <xdr:col>116</xdr:col>
      <xdr:colOff>114300</xdr:colOff>
      <xdr:row>63</xdr:row>
      <xdr:rowOff>151765</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136542</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76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51689</xdr:rowOff>
    </xdr:from>
    <xdr:to>
      <xdr:col>112</xdr:col>
      <xdr:colOff>38100</xdr:colOff>
      <xdr:row>63</xdr:row>
      <xdr:rowOff>153289</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8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100965</xdr:rowOff>
    </xdr:from>
    <xdr:to>
      <xdr:col>116</xdr:col>
      <xdr:colOff>63500</xdr:colOff>
      <xdr:row>63</xdr:row>
      <xdr:rowOff>102489</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90231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51689</xdr:rowOff>
    </xdr:from>
    <xdr:to>
      <xdr:col>107</xdr:col>
      <xdr:colOff>101600</xdr:colOff>
      <xdr:row>63</xdr:row>
      <xdr:rowOff>153289</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8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102489</xdr:rowOff>
    </xdr:from>
    <xdr:to>
      <xdr:col>111</xdr:col>
      <xdr:colOff>177800</xdr:colOff>
      <xdr:row>63</xdr:row>
      <xdr:rowOff>102489</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0434300" y="10903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49784</xdr:rowOff>
    </xdr:from>
    <xdr:to>
      <xdr:col>102</xdr:col>
      <xdr:colOff>165100</xdr:colOff>
      <xdr:row>63</xdr:row>
      <xdr:rowOff>151384</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100584</xdr:rowOff>
    </xdr:from>
    <xdr:to>
      <xdr:col>107</xdr:col>
      <xdr:colOff>50800</xdr:colOff>
      <xdr:row>63</xdr:row>
      <xdr:rowOff>102489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9545300" y="1090193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50165</xdr:rowOff>
    </xdr:from>
    <xdr:to>
      <xdr:col>98</xdr:col>
      <xdr:colOff>38100</xdr:colOff>
      <xdr:row>63</xdr:row>
      <xdr:rowOff>151765</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100584</xdr:rowOff>
    </xdr:from>
    <xdr:to>
      <xdr:col>102</xdr:col>
      <xdr:colOff>114300</xdr:colOff>
      <xdr:row>63</xdr:row>
      <xdr:rowOff>100965</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8656300" y="1090193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144416</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9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144416</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9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142511</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142892</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00000000-0008-0000-01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00000000-0008-0000-0100-00009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00000000-0008-0000-0100-000093020000}"/>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81659</xdr:rowOff>
    </xdr:from>
    <xdr:ext cx="405111" cy="259045"/>
    <xdr:sp macro="" textlink="">
      <xdr:nvSpPr>
        <xdr:cNvPr id="661" name="【児童館】&#10;有形固定資産減価償却率平均値テキスト">
          <a:extLst>
            <a:ext uri="{FF2B5EF4-FFF2-40B4-BE49-F238E27FC236}">
              <a16:creationId xmlns:a16="http://schemas.microsoft.com/office/drawing/2014/main" id="{00000000-0008-0000-0100-000095020000}"/>
            </a:ext>
          </a:extLst>
        </xdr:cNvPr>
        <xdr:cNvSpPr txBox="1"/>
      </xdr:nvSpPr>
      <xdr:spPr>
        <a:xfrm>
          <a:off x="16357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673" name="【児童館】&#10;有形固定資産減価償却率該当値テキスト">
          <a:extLst>
            <a:ext uri="{FF2B5EF4-FFF2-40B4-BE49-F238E27FC236}">
              <a16:creationId xmlns:a16="http://schemas.microsoft.com/office/drawing/2014/main" id="{00000000-0008-0000-0100-0000A1020000}"/>
            </a:ext>
          </a:extLst>
        </xdr:cNvPr>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116295</xdr:rowOff>
    </xdr:from>
    <xdr:to>
      <xdr:col>81</xdr:col>
      <xdr:colOff>101600</xdr:colOff>
      <xdr:row>81</xdr:row>
      <xdr:rowOff>46445</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5430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167095</xdr:rowOff>
    </xdr:from>
    <xdr:to>
      <xdr:col>85</xdr:col>
      <xdr:colOff>127000</xdr:colOff>
      <xdr:row>81</xdr:row>
      <xdr:rowOff>39732</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5481300" y="1388309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68943</xdr:rowOff>
    </xdr:from>
    <xdr:to>
      <xdr:col>76</xdr:col>
      <xdr:colOff>165100</xdr:colOff>
      <xdr:row>80</xdr:row>
      <xdr:rowOff>170543</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4541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119743</xdr:rowOff>
    </xdr:from>
    <xdr:to>
      <xdr:col>81</xdr:col>
      <xdr:colOff>50800</xdr:colOff>
      <xdr:row>80</xdr:row>
      <xdr:rowOff>167095</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4592300" y="138357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29755</xdr:rowOff>
    </xdr:from>
    <xdr:to>
      <xdr:col>72</xdr:col>
      <xdr:colOff>38100</xdr:colOff>
      <xdr:row>80</xdr:row>
      <xdr:rowOff>131355</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36525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80555</xdr:rowOff>
    </xdr:from>
    <xdr:to>
      <xdr:col>76</xdr:col>
      <xdr:colOff>114300</xdr:colOff>
      <xdr:row>80</xdr:row>
      <xdr:rowOff>119743</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3703300" y="137965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155484</xdr:rowOff>
    </xdr:from>
    <xdr:to>
      <xdr:col>67</xdr:col>
      <xdr:colOff>101600</xdr:colOff>
      <xdr:row>80</xdr:row>
      <xdr:rowOff>85634</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2763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34834</xdr:rowOff>
    </xdr:from>
    <xdr:to>
      <xdr:col>71</xdr:col>
      <xdr:colOff>177800</xdr:colOff>
      <xdr:row>80</xdr:row>
      <xdr:rowOff>80555</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2814300" y="1375083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82" name="n_1aveValue【児童館】&#10;有形固定資産減価償却率">
          <a:extLst>
            <a:ext uri="{FF2B5EF4-FFF2-40B4-BE49-F238E27FC236}">
              <a16:creationId xmlns:a16="http://schemas.microsoft.com/office/drawing/2014/main" id="{00000000-0008-0000-0100-0000AA020000}"/>
            </a:ext>
          </a:extLst>
        </xdr:cNvPr>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83" name="n_2aveValue【児童館】&#10;有形固定資産減価償却率">
          <a:extLst>
            <a:ext uri="{FF2B5EF4-FFF2-40B4-BE49-F238E27FC236}">
              <a16:creationId xmlns:a16="http://schemas.microsoft.com/office/drawing/2014/main" id="{00000000-0008-0000-0100-0000AB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84" name="n_3aveValue【児童館】&#10;有形固定資産減価償却率">
          <a:extLst>
            <a:ext uri="{FF2B5EF4-FFF2-40B4-BE49-F238E27FC236}">
              <a16:creationId xmlns:a16="http://schemas.microsoft.com/office/drawing/2014/main" id="{00000000-0008-0000-0100-0000AC020000}"/>
            </a:ext>
          </a:extLst>
        </xdr:cNvPr>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685" name="n_4aveValue【児童館】&#10;有形固定資産減価償却率">
          <a:extLst>
            <a:ext uri="{FF2B5EF4-FFF2-40B4-BE49-F238E27FC236}">
              <a16:creationId xmlns:a16="http://schemas.microsoft.com/office/drawing/2014/main" id="{00000000-0008-0000-0100-0000AD02000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62972</xdr:rowOff>
    </xdr:from>
    <xdr:ext cx="405111" cy="259045"/>
    <xdr:sp macro="" textlink="">
      <xdr:nvSpPr>
        <xdr:cNvPr id="686" name="n_1mainValue【児童館】&#10;有形固定資産減価償却率">
          <a:extLst>
            <a:ext uri="{FF2B5EF4-FFF2-40B4-BE49-F238E27FC236}">
              <a16:creationId xmlns:a16="http://schemas.microsoft.com/office/drawing/2014/main" id="{00000000-0008-0000-0100-0000AE020000}"/>
            </a:ext>
          </a:extLst>
        </xdr:cNvPr>
        <xdr:cNvSpPr txBox="1"/>
      </xdr:nvSpPr>
      <xdr:spPr>
        <a:xfrm>
          <a:off x="152660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15620</xdr:rowOff>
    </xdr:from>
    <xdr:ext cx="405111" cy="259045"/>
    <xdr:sp macro="" textlink="">
      <xdr:nvSpPr>
        <xdr:cNvPr id="687" name="n_2mainValue【児童館】&#10;有形固定資産減価償却率">
          <a:extLst>
            <a:ext uri="{FF2B5EF4-FFF2-40B4-BE49-F238E27FC236}">
              <a16:creationId xmlns:a16="http://schemas.microsoft.com/office/drawing/2014/main" id="{00000000-0008-0000-0100-0000AF020000}"/>
            </a:ext>
          </a:extLst>
        </xdr:cNvPr>
        <xdr:cNvSpPr txBox="1"/>
      </xdr:nvSpPr>
      <xdr:spPr>
        <a:xfrm>
          <a:off x="14389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147882</xdr:rowOff>
    </xdr:from>
    <xdr:ext cx="405111" cy="259045"/>
    <xdr:sp macro="" textlink="">
      <xdr:nvSpPr>
        <xdr:cNvPr id="688" name="n_3mainValue【児童館】&#10;有形固定資産減価償却率">
          <a:extLst>
            <a:ext uri="{FF2B5EF4-FFF2-40B4-BE49-F238E27FC236}">
              <a16:creationId xmlns:a16="http://schemas.microsoft.com/office/drawing/2014/main" id="{00000000-0008-0000-0100-0000B0020000}"/>
            </a:ext>
          </a:extLst>
        </xdr:cNvPr>
        <xdr:cNvSpPr txBox="1"/>
      </xdr:nvSpPr>
      <xdr:spPr>
        <a:xfrm>
          <a:off x="13500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102161</xdr:rowOff>
    </xdr:from>
    <xdr:ext cx="405111" cy="259045"/>
    <xdr:sp macro="" textlink="">
      <xdr:nvSpPr>
        <xdr:cNvPr id="689" name="n_4mainValue【児童館】&#10;有形固定資産減価償却率">
          <a:extLst>
            <a:ext uri="{FF2B5EF4-FFF2-40B4-BE49-F238E27FC236}">
              <a16:creationId xmlns:a16="http://schemas.microsoft.com/office/drawing/2014/main" id="{00000000-0008-0000-0100-0000B1020000}"/>
            </a:ext>
          </a:extLst>
        </xdr:cNvPr>
        <xdr:cNvSpPr txBox="1"/>
      </xdr:nvSpPr>
      <xdr:spPr>
        <a:xfrm>
          <a:off x="12611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0000000-0008-0000-01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00000000-0008-0000-0100-0000C8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00000000-0008-0000-0100-0000CA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a:extLst>
            <a:ext uri="{FF2B5EF4-FFF2-40B4-BE49-F238E27FC236}">
              <a16:creationId xmlns:a16="http://schemas.microsoft.com/office/drawing/2014/main" id="{00000000-0008-0000-0100-0000CC020000}"/>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728" name="【児童館】&#10;一人当たり面積該当値テキスト">
          <a:extLst>
            <a:ext uri="{FF2B5EF4-FFF2-40B4-BE49-F238E27FC236}">
              <a16:creationId xmlns:a16="http://schemas.microsoft.com/office/drawing/2014/main" id="{00000000-0008-0000-0100-0000D8020000}"/>
            </a:ext>
          </a:extLst>
        </xdr:cNvPr>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a:extLst>
            <a:ext uri="{FF2B5EF4-FFF2-40B4-BE49-F238E27FC236}">
              <a16:creationId xmlns:a16="http://schemas.microsoft.com/office/drawing/2014/main" id="{00000000-0008-0000-0100-0000E1020000}"/>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a:extLst>
            <a:ext uri="{FF2B5EF4-FFF2-40B4-BE49-F238E27FC236}">
              <a16:creationId xmlns:a16="http://schemas.microsoft.com/office/drawing/2014/main" id="{00000000-0008-0000-0100-0000E2020000}"/>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a:extLst>
            <a:ext uri="{FF2B5EF4-FFF2-40B4-BE49-F238E27FC236}">
              <a16:creationId xmlns:a16="http://schemas.microsoft.com/office/drawing/2014/main" id="{00000000-0008-0000-0100-0000E3020000}"/>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40" name="n_4aveValue【児童館】&#10;一人当たり面積">
          <a:extLst>
            <a:ext uri="{FF2B5EF4-FFF2-40B4-BE49-F238E27FC236}">
              <a16:creationId xmlns:a16="http://schemas.microsoft.com/office/drawing/2014/main" id="{00000000-0008-0000-0100-0000E4020000}"/>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41" name="n_1mainValue【児童館】&#10;一人当たり面積">
          <a:extLst>
            <a:ext uri="{FF2B5EF4-FFF2-40B4-BE49-F238E27FC236}">
              <a16:creationId xmlns:a16="http://schemas.microsoft.com/office/drawing/2014/main" id="{00000000-0008-0000-0100-0000E5020000}"/>
            </a:ext>
          </a:extLst>
        </xdr:cNvPr>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42" name="n_2mainValue【児童館】&#10;一人当たり面積">
          <a:extLst>
            <a:ext uri="{FF2B5EF4-FFF2-40B4-BE49-F238E27FC236}">
              <a16:creationId xmlns:a16="http://schemas.microsoft.com/office/drawing/2014/main" id="{00000000-0008-0000-0100-0000E6020000}"/>
            </a:ext>
          </a:extLst>
        </xdr:cNvPr>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43" name="n_3mainValue【児童館】&#10;一人当たり面積">
          <a:extLst>
            <a:ext uri="{FF2B5EF4-FFF2-40B4-BE49-F238E27FC236}">
              <a16:creationId xmlns:a16="http://schemas.microsoft.com/office/drawing/2014/main" id="{00000000-0008-0000-0100-0000E7020000}"/>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44" name="n_4mainValue【児童館】&#10;一人当たり面積">
          <a:extLst>
            <a:ext uri="{FF2B5EF4-FFF2-40B4-BE49-F238E27FC236}">
              <a16:creationId xmlns:a16="http://schemas.microsoft.com/office/drawing/2014/main" id="{00000000-0008-0000-0100-0000E8020000}"/>
            </a:ext>
          </a:extLst>
        </xdr:cNvPr>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1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00000000-0008-0000-0100-000002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00000000-0008-0000-0100-00000403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100-000006030000}"/>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a:extLst>
            <a:ext uri="{FF2B5EF4-FFF2-40B4-BE49-F238E27FC236}">
              <a16:creationId xmlns:a16="http://schemas.microsoft.com/office/drawing/2014/main" id="{00000000-0008-0000-0100-00000B030000}"/>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114936</xdr:rowOff>
    </xdr:from>
    <xdr:to>
      <xdr:col>85</xdr:col>
      <xdr:colOff>177800</xdr:colOff>
      <xdr:row>108</xdr:row>
      <xdr:rowOff>45086</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62687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93363</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100-000012030000}"/>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80645</xdr:rowOff>
    </xdr:from>
    <xdr:to>
      <xdr:col>81</xdr:col>
      <xdr:colOff>101600</xdr:colOff>
      <xdr:row>108</xdr:row>
      <xdr:rowOff>10795</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543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131445</xdr:rowOff>
    </xdr:from>
    <xdr:to>
      <xdr:col>85</xdr:col>
      <xdr:colOff>127000</xdr:colOff>
      <xdr:row>107</xdr:row>
      <xdr:rowOff>165736</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5481300" y="184765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454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107</xdr:row>
      <xdr:rowOff>131445</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4592300" y="18432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xdr:rowOff>
    </xdr:from>
    <xdr:to>
      <xdr:col>72</xdr:col>
      <xdr:colOff>38100</xdr:colOff>
      <xdr:row>107</xdr:row>
      <xdr:rowOff>109855</xdr:rowOff>
    </xdr:to>
    <xdr:sp macro="" textlink="">
      <xdr:nvSpPr>
        <xdr:cNvPr id="791" name="楕円 790">
          <a:extLst>
            <a:ext uri="{FF2B5EF4-FFF2-40B4-BE49-F238E27FC236}">
              <a16:creationId xmlns:a16="http://schemas.microsoft.com/office/drawing/2014/main" id="{00000000-0008-0000-0100-000017030000}"/>
            </a:ext>
          </a:extLst>
        </xdr:cNvPr>
        <xdr:cNvSpPr/>
      </xdr:nvSpPr>
      <xdr:spPr>
        <a:xfrm>
          <a:off x="13652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59055</xdr:rowOff>
    </xdr:from>
    <xdr:to>
      <xdr:col>76</xdr:col>
      <xdr:colOff>114300</xdr:colOff>
      <xdr:row>107</xdr:row>
      <xdr:rowOff>87630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3703300" y="184042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141605</xdr:rowOff>
    </xdr:from>
    <xdr:to>
      <xdr:col>67</xdr:col>
      <xdr:colOff>101600</xdr:colOff>
      <xdr:row>107</xdr:row>
      <xdr:rowOff>71755</xdr:rowOff>
    </xdr:to>
    <xdr:sp macro="" textlink="">
      <xdr:nvSpPr>
        <xdr:cNvPr id="793" name="楕円 792">
          <a:extLst>
            <a:ext uri="{FF2B5EF4-FFF2-40B4-BE49-F238E27FC236}">
              <a16:creationId xmlns:a16="http://schemas.microsoft.com/office/drawing/2014/main" id="{00000000-0008-0000-0100-000019030000}"/>
            </a:ext>
          </a:extLst>
        </xdr:cNvPr>
        <xdr:cNvSpPr/>
      </xdr:nvSpPr>
      <xdr:spPr>
        <a:xfrm>
          <a:off x="12763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59055</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2814300" y="18366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95" name="n_1ave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96" name="n_2ave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797" name="n_3ave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98" name="n_4ave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1922</xdr:rowOff>
    </xdr:from>
    <xdr:ext cx="405111" cy="259045"/>
    <xdr:sp macro="" textlink="">
      <xdr:nvSpPr>
        <xdr:cNvPr id="799" name="n_1mainValue【公民館】&#10;有形固定資産減価償却率">
          <a:extLst>
            <a:ext uri="{FF2B5EF4-FFF2-40B4-BE49-F238E27FC236}">
              <a16:creationId xmlns:a16="http://schemas.microsoft.com/office/drawing/2014/main" id="{00000000-0008-0000-0100-00001F030000}"/>
            </a:ext>
          </a:extLst>
        </xdr:cNvPr>
        <xdr:cNvSpPr txBox="1"/>
      </xdr:nvSpPr>
      <xdr:spPr>
        <a:xfrm>
          <a:off x="15266044"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129557</xdr:rowOff>
    </xdr:from>
    <xdr:ext cx="405111" cy="259045"/>
    <xdr:sp macro="" textlink="">
      <xdr:nvSpPr>
        <xdr:cNvPr id="800" name="n_2mainValue【公民館】&#10;有形固定資産減価償却率">
          <a:extLst>
            <a:ext uri="{FF2B5EF4-FFF2-40B4-BE49-F238E27FC236}">
              <a16:creationId xmlns:a16="http://schemas.microsoft.com/office/drawing/2014/main" id="{00000000-0008-0000-0100-000020030000}"/>
            </a:ext>
          </a:extLst>
        </xdr:cNvPr>
        <xdr:cNvSpPr txBox="1"/>
      </xdr:nvSpPr>
      <xdr:spPr>
        <a:xfrm>
          <a:off x="14389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100982</xdr:rowOff>
    </xdr:from>
    <xdr:ext cx="405111" cy="259045"/>
    <xdr:sp macro="" textlink="">
      <xdr:nvSpPr>
        <xdr:cNvPr id="801" name="n_3mainValue【公民館】&#10;有形固定資産減価償却率">
          <a:extLst>
            <a:ext uri="{FF2B5EF4-FFF2-40B4-BE49-F238E27FC236}">
              <a16:creationId xmlns:a16="http://schemas.microsoft.com/office/drawing/2014/main" id="{00000000-0008-0000-0100-000021030000}"/>
            </a:ext>
          </a:extLst>
        </xdr:cNvPr>
        <xdr:cNvSpPr txBox="1"/>
      </xdr:nvSpPr>
      <xdr:spPr>
        <a:xfrm>
          <a:off x="13500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62882</xdr:rowOff>
    </xdr:from>
    <xdr:ext cx="405111" cy="259045"/>
    <xdr:sp macro="" textlink="">
      <xdr:nvSpPr>
        <xdr:cNvPr id="802" name="n_4mainValue【公民館】&#10;有形固定資産減価償却率">
          <a:extLst>
            <a:ext uri="{FF2B5EF4-FFF2-40B4-BE49-F238E27FC236}">
              <a16:creationId xmlns:a16="http://schemas.microsoft.com/office/drawing/2014/main" id="{00000000-0008-0000-0100-000022030000}"/>
            </a:ext>
          </a:extLst>
        </xdr:cNvPr>
        <xdr:cNvSpPr txBox="1"/>
      </xdr:nvSpPr>
      <xdr:spPr>
        <a:xfrm>
          <a:off x="126117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00000000-0008-0000-01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00000000-0008-0000-0100-00003D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00000000-0008-0000-0100-00003F03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a:extLst>
            <a:ext uri="{FF2B5EF4-FFF2-40B4-BE49-F238E27FC236}">
              <a16:creationId xmlns:a16="http://schemas.microsoft.com/office/drawing/2014/main" id="{00000000-0008-0000-0100-00004103000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22110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845" name="【公民館】&#10;一人当たり面積該当値テキスト">
          <a:extLst>
            <a:ext uri="{FF2B5EF4-FFF2-40B4-BE49-F238E27FC236}">
              <a16:creationId xmlns:a16="http://schemas.microsoft.com/office/drawing/2014/main" id="{00000000-0008-0000-0100-00004D030000}"/>
            </a:ext>
          </a:extLst>
        </xdr:cNvPr>
        <xdr:cNvSpPr txBox="1"/>
      </xdr:nvSpPr>
      <xdr:spPr>
        <a:xfrm>
          <a:off x="22199600"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51707</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21323300" y="1839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848" name="楕円 847">
          <a:extLst>
            <a:ext uri="{FF2B5EF4-FFF2-40B4-BE49-F238E27FC236}">
              <a16:creationId xmlns:a16="http://schemas.microsoft.com/office/drawing/2014/main" id="{00000000-0008-0000-0100-000050030000}"/>
            </a:ext>
          </a:extLst>
        </xdr:cNvPr>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20434300" y="1839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170724</xdr:rowOff>
    </xdr:from>
    <xdr:to>
      <xdr:col>102</xdr:col>
      <xdr:colOff>165100</xdr:colOff>
      <xdr:row>107</xdr:row>
      <xdr:rowOff>100874</xdr:rowOff>
    </xdr:to>
    <xdr:sp macro="" textlink="">
      <xdr:nvSpPr>
        <xdr:cNvPr id="850" name="楕円 849">
          <a:extLst>
            <a:ext uri="{FF2B5EF4-FFF2-40B4-BE49-F238E27FC236}">
              <a16:creationId xmlns:a16="http://schemas.microsoft.com/office/drawing/2014/main" id="{00000000-0008-0000-0100-000052030000}"/>
            </a:ext>
          </a:extLst>
        </xdr:cNvPr>
        <xdr:cNvSpPr/>
      </xdr:nvSpPr>
      <xdr:spPr>
        <a:xfrm>
          <a:off x="19494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50074</xdr:rowOff>
    </xdr:from>
    <xdr:to>
      <xdr:col>107</xdr:col>
      <xdr:colOff>50800</xdr:colOff>
      <xdr:row>107</xdr:row>
      <xdr:rowOff>51707</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9545300" y="1839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52" name="楕円 851">
          <a:extLst>
            <a:ext uri="{FF2B5EF4-FFF2-40B4-BE49-F238E27FC236}">
              <a16:creationId xmlns:a16="http://schemas.microsoft.com/office/drawing/2014/main" id="{00000000-0008-0000-0100-000054030000}"/>
            </a:ext>
          </a:extLst>
        </xdr:cNvPr>
        <xdr:cNvSpPr/>
      </xdr:nvSpPr>
      <xdr:spPr>
        <a:xfrm>
          <a:off x="18605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50074</xdr:rowOff>
    </xdr:from>
    <xdr:to>
      <xdr:col>102</xdr:col>
      <xdr:colOff>114300</xdr:colOff>
      <xdr:row>107</xdr:row>
      <xdr:rowOff>51707</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flipV="1">
          <a:off x="18656300" y="183952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a:extLst>
            <a:ext uri="{FF2B5EF4-FFF2-40B4-BE49-F238E27FC236}">
              <a16:creationId xmlns:a16="http://schemas.microsoft.com/office/drawing/2014/main" id="{00000000-0008-0000-0100-00005603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a:extLst>
            <a:ext uri="{FF2B5EF4-FFF2-40B4-BE49-F238E27FC236}">
              <a16:creationId xmlns:a16="http://schemas.microsoft.com/office/drawing/2014/main" id="{00000000-0008-0000-0100-00005703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6" name="n_3aveValue【公民館】&#10;一人当たり面積">
          <a:extLst>
            <a:ext uri="{FF2B5EF4-FFF2-40B4-BE49-F238E27FC236}">
              <a16:creationId xmlns:a16="http://schemas.microsoft.com/office/drawing/2014/main" id="{00000000-0008-0000-0100-00005803000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57" name="n_4aveValue【公民館】&#10;一人当たり面積">
          <a:extLst>
            <a:ext uri="{FF2B5EF4-FFF2-40B4-BE49-F238E27FC236}">
              <a16:creationId xmlns:a16="http://schemas.microsoft.com/office/drawing/2014/main" id="{00000000-0008-0000-0100-000059030000}"/>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858" name="n_1mainValue【公民館】&#10;一人当たり面積">
          <a:extLst>
            <a:ext uri="{FF2B5EF4-FFF2-40B4-BE49-F238E27FC236}">
              <a16:creationId xmlns:a16="http://schemas.microsoft.com/office/drawing/2014/main" id="{00000000-0008-0000-0100-00005A030000}"/>
            </a:ext>
          </a:extLst>
        </xdr:cNvPr>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859" name="n_2mainValue【公民館】&#10;一人当たり面積">
          <a:extLst>
            <a:ext uri="{FF2B5EF4-FFF2-40B4-BE49-F238E27FC236}">
              <a16:creationId xmlns:a16="http://schemas.microsoft.com/office/drawing/2014/main" id="{00000000-0008-0000-0100-00005B030000}"/>
            </a:ext>
          </a:extLst>
        </xdr:cNvPr>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92001</xdr:rowOff>
    </xdr:from>
    <xdr:ext cx="469744" cy="259045"/>
    <xdr:sp macro="" textlink="">
      <xdr:nvSpPr>
        <xdr:cNvPr id="860" name="n_3mainValue【公民館】&#10;一人当たり面積">
          <a:extLst>
            <a:ext uri="{FF2B5EF4-FFF2-40B4-BE49-F238E27FC236}">
              <a16:creationId xmlns:a16="http://schemas.microsoft.com/office/drawing/2014/main" id="{00000000-0008-0000-0100-00005C030000}"/>
            </a:ext>
          </a:extLst>
        </xdr:cNvPr>
        <xdr:cNvSpPr txBox="1"/>
      </xdr:nvSpPr>
      <xdr:spPr>
        <a:xfrm>
          <a:off x="19310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861" name="n_4mainValue【公民館】&#10;一人当たり面積">
          <a:extLst>
            <a:ext uri="{FF2B5EF4-FFF2-40B4-BE49-F238E27FC236}">
              <a16:creationId xmlns:a16="http://schemas.microsoft.com/office/drawing/2014/main" id="{00000000-0008-0000-0100-00005D030000}"/>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1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1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であり、それぞれの有形固定資産減価償却率は</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年に建築された建物であり、施設の維持管理・修繕・更新の検討が必要である。また、一人当たり面積が類似団体内平均値の半分程度となっていることから、施設保有量についても検討する必要がある。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大規模改修等を行っているものの、有形固定資産減価償却率は類似団体内平均値より高い水準となり続けている。大規模災害時における避難施設でもあるため、老朽箇所の把握と安全性の確保、及び計画的な改修・補修等を行い長寿命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については、老朽化状況を把握し、予防保全による計画的な修繕を行い、長寿命化を図る。また、統廃合についても検討を行う。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13970</xdr:rowOff>
    </xdr:from>
    <xdr:to>
      <xdr:col>24</xdr:col>
      <xdr:colOff>114300</xdr:colOff>
      <xdr:row>56</xdr:row>
      <xdr:rowOff>115570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36847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124460</xdr:rowOff>
    </xdr:from>
    <xdr:to>
      <xdr:col>20</xdr:col>
      <xdr:colOff>38100</xdr:colOff>
      <xdr:row>56</xdr:row>
      <xdr:rowOff>54610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3810</xdr:rowOff>
    </xdr:from>
    <xdr:to>
      <xdr:col>24</xdr:col>
      <xdr:colOff>63500</xdr:colOff>
      <xdr:row>56</xdr:row>
      <xdr:rowOff>64770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96050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61595</xdr:rowOff>
    </xdr:from>
    <xdr:to>
      <xdr:col>15</xdr:col>
      <xdr:colOff>101600</xdr:colOff>
      <xdr:row>55</xdr:row>
      <xdr:rowOff>163195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112395</xdr:rowOff>
    </xdr:from>
    <xdr:to>
      <xdr:col>19</xdr:col>
      <xdr:colOff>177800</xdr:colOff>
      <xdr:row>56</xdr:row>
      <xdr:rowOff>3810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95421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168275</xdr:rowOff>
    </xdr:from>
    <xdr:to>
      <xdr:col>10</xdr:col>
      <xdr:colOff>165100</xdr:colOff>
      <xdr:row>56</xdr:row>
      <xdr:rowOff>98425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112395</xdr:rowOff>
    </xdr:from>
    <xdr:to>
      <xdr:col>15</xdr:col>
      <xdr:colOff>50800</xdr:colOff>
      <xdr:row>56</xdr:row>
      <xdr:rowOff>47625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2019300" y="954214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139700</xdr:rowOff>
    </xdr:from>
    <xdr:to>
      <xdr:col>6</xdr:col>
      <xdr:colOff>38100</xdr:colOff>
      <xdr:row>62</xdr:row>
      <xdr:rowOff>69850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47625</xdr:rowOff>
    </xdr:from>
    <xdr:to>
      <xdr:col>10</xdr:col>
      <xdr:colOff>114300</xdr:colOff>
      <xdr:row>62</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flipV="1">
          <a:off x="1130300" y="9648825"/>
          <a:ext cx="889000" cy="10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71137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8272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114952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60977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37919</xdr:rowOff>
    </xdr:from>
    <xdr:to>
      <xdr:col>55</xdr:col>
      <xdr:colOff>50800</xdr:colOff>
      <xdr:row>61</xdr:row>
      <xdr:rowOff>139519</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4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60796</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3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39007</xdr:rowOff>
    </xdr:from>
    <xdr:to>
      <xdr:col>50</xdr:col>
      <xdr:colOff>165100</xdr:colOff>
      <xdr:row>61</xdr:row>
      <xdr:rowOff>140607</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88719</xdr:rowOff>
    </xdr:from>
    <xdr:to>
      <xdr:col>55</xdr:col>
      <xdr:colOff>0</xdr:colOff>
      <xdr:row>61</xdr:row>
      <xdr:rowOff>89807</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54716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39007</xdr:rowOff>
    </xdr:from>
    <xdr:to>
      <xdr:col>46</xdr:col>
      <xdr:colOff>38100</xdr:colOff>
      <xdr:row>61</xdr:row>
      <xdr:rowOff>140607</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89807</xdr:rowOff>
    </xdr:from>
    <xdr:to>
      <xdr:col>50</xdr:col>
      <xdr:colOff>114300</xdr:colOff>
      <xdr:row>61</xdr:row>
      <xdr:rowOff>89807</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8750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36830</xdr:rowOff>
    </xdr:from>
    <xdr:to>
      <xdr:col>41</xdr:col>
      <xdr:colOff>101600</xdr:colOff>
      <xdr:row>61</xdr:row>
      <xdr:rowOff>138430</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87630</xdr:rowOff>
    </xdr:from>
    <xdr:to>
      <xdr:col>45</xdr:col>
      <xdr:colOff>177800</xdr:colOff>
      <xdr:row>61</xdr:row>
      <xdr:rowOff>89807</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861300" y="105460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47716</xdr:rowOff>
    </xdr:from>
    <xdr:to>
      <xdr:col>36</xdr:col>
      <xdr:colOff>165100</xdr:colOff>
      <xdr:row>63</xdr:row>
      <xdr:rowOff>149316</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87630</xdr:rowOff>
    </xdr:from>
    <xdr:to>
      <xdr:col>41</xdr:col>
      <xdr:colOff>50800</xdr:colOff>
      <xdr:row>63</xdr:row>
      <xdr:rowOff>98516</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546080"/>
          <a:ext cx="889000" cy="3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157134</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157134</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140443</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94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00000000-0008-0000-0200-0000DD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id="{00000000-0008-0000-0200-0000DF00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25" name="【一般廃棄物処理施設】&#10;有形固定資産減価償却率最大値テキスト">
          <a:extLst>
            <a:ext uri="{FF2B5EF4-FFF2-40B4-BE49-F238E27FC236}">
              <a16:creationId xmlns:a16="http://schemas.microsoft.com/office/drawing/2014/main" id="{00000000-0008-0000-0200-0000E100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00000000-0008-0000-0200-0000E300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16268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55262</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00000000-0008-0000-0200-0000EF000000}"/>
            </a:ext>
          </a:extLst>
        </xdr:cNvPr>
        <xdr:cNvSpPr txBox="1"/>
      </xdr:nvSpPr>
      <xdr:spPr>
        <a:xfrm>
          <a:off x="16357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5430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127635</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5481300" y="65893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74295</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4592300" y="65360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20955</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3703300" y="64770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19685</xdr:rowOff>
    </xdr:from>
    <xdr:to>
      <xdr:col>67</xdr:col>
      <xdr:colOff>101600</xdr:colOff>
      <xdr:row>37</xdr:row>
      <xdr:rowOff>121285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2763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70485</xdr:rowOff>
    </xdr:from>
    <xdr:to>
      <xdr:col>71</xdr:col>
      <xdr:colOff>177800</xdr:colOff>
      <xdr:row>37</xdr:row>
      <xdr:rowOff>133350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2814300" y="64141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00000000-0008-0000-0200-0000F8000000}"/>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141622</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52660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88282</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4389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00000000-0008-0000-0200-0000FF000000}"/>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一般廃棄物処理施設】&#10;一人当たり有形固定資産（償却資産）額グラフ枠">
          <a:extLst>
            <a:ext uri="{FF2B5EF4-FFF2-40B4-BE49-F238E27FC236}">
              <a16:creationId xmlns:a16="http://schemas.microsoft.com/office/drawing/2014/main" id="{00000000-0008-0000-0200-00001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282" name="【一般廃棄物処理施設】&#10;一人当たり有形固定資産（償却資産）額最小値テキスト">
          <a:extLst>
            <a:ext uri="{FF2B5EF4-FFF2-40B4-BE49-F238E27FC236}">
              <a16:creationId xmlns:a16="http://schemas.microsoft.com/office/drawing/2014/main" id="{00000000-0008-0000-0200-00001A01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284" name="【一般廃棄物処理施設】&#10;一人当たり有形固定資産（償却資産）額最大値テキスト">
          <a:extLst>
            <a:ext uri="{FF2B5EF4-FFF2-40B4-BE49-F238E27FC236}">
              <a16:creationId xmlns:a16="http://schemas.microsoft.com/office/drawing/2014/main" id="{00000000-0008-0000-0200-00001C01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286" name="【一般廃棄物処理施設】&#10;一人当たり有形固定資産（償却資産）額平均値テキスト">
          <a:extLst>
            <a:ext uri="{FF2B5EF4-FFF2-40B4-BE49-F238E27FC236}">
              <a16:creationId xmlns:a16="http://schemas.microsoft.com/office/drawing/2014/main" id="{00000000-0008-0000-0200-00001E010000}"/>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150151</xdr:rowOff>
    </xdr:from>
    <xdr:to>
      <xdr:col>116</xdr:col>
      <xdr:colOff>114300</xdr:colOff>
      <xdr:row>40</xdr:row>
      <xdr:rowOff>80301</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22110700" y="68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1578</xdr:rowOff>
    </xdr:from>
    <xdr:ext cx="599010" cy="259045"/>
    <xdr:sp macro="" textlink="">
      <xdr:nvSpPr>
        <xdr:cNvPr id="298" name="【一般廃棄物処理施設】&#10;一人当たり有形固定資産（償却資産）額該当値テキスト">
          <a:extLst>
            <a:ext uri="{FF2B5EF4-FFF2-40B4-BE49-F238E27FC236}">
              <a16:creationId xmlns:a16="http://schemas.microsoft.com/office/drawing/2014/main" id="{00000000-0008-0000-0200-00002A010000}"/>
            </a:ext>
          </a:extLst>
        </xdr:cNvPr>
        <xdr:cNvSpPr txBox="1"/>
      </xdr:nvSpPr>
      <xdr:spPr>
        <a:xfrm>
          <a:off x="22199600" y="66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139945</xdr:rowOff>
    </xdr:from>
    <xdr:to>
      <xdr:col>112</xdr:col>
      <xdr:colOff>38100</xdr:colOff>
      <xdr:row>40</xdr:row>
      <xdr:rowOff>70095</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21272500" y="68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19295</xdr:rowOff>
    </xdr:from>
    <xdr:to>
      <xdr:col>116</xdr:col>
      <xdr:colOff>63500</xdr:colOff>
      <xdr:row>40</xdr:row>
      <xdr:rowOff>29501</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21323300" y="6877295"/>
          <a:ext cx="8382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143913</xdr:rowOff>
    </xdr:from>
    <xdr:to>
      <xdr:col>107</xdr:col>
      <xdr:colOff>101600</xdr:colOff>
      <xdr:row>40</xdr:row>
      <xdr:rowOff>74063</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0383500" y="68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19295</xdr:rowOff>
    </xdr:from>
    <xdr:to>
      <xdr:col>111</xdr:col>
      <xdr:colOff>177800</xdr:colOff>
      <xdr:row>40</xdr:row>
      <xdr:rowOff>23263</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20434300" y="6877295"/>
          <a:ext cx="889000" cy="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127905</xdr:rowOff>
    </xdr:from>
    <xdr:to>
      <xdr:col>102</xdr:col>
      <xdr:colOff>165100</xdr:colOff>
      <xdr:row>40</xdr:row>
      <xdr:rowOff>58055</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494500" y="681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7255</xdr:rowOff>
    </xdr:from>
    <xdr:to>
      <xdr:col>107</xdr:col>
      <xdr:colOff>50800</xdr:colOff>
      <xdr:row>40</xdr:row>
      <xdr:rowOff>23263</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9545300" y="6865255"/>
          <a:ext cx="889000" cy="1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106745</xdr:rowOff>
    </xdr:from>
    <xdr:to>
      <xdr:col>98</xdr:col>
      <xdr:colOff>38100</xdr:colOff>
      <xdr:row>40</xdr:row>
      <xdr:rowOff>36895</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8605500" y="67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157545</xdr:rowOff>
    </xdr:from>
    <xdr:to>
      <xdr:col>102</xdr:col>
      <xdr:colOff>114300</xdr:colOff>
      <xdr:row>40</xdr:row>
      <xdr:rowOff>7255</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8656300" y="6844095"/>
          <a:ext cx="889000" cy="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307" name="n_1aveValue【一般廃棄物処理施設】&#10;一人当たり有形固定資産（償却資産）額">
          <a:extLst>
            <a:ext uri="{FF2B5EF4-FFF2-40B4-BE49-F238E27FC236}">
              <a16:creationId xmlns:a16="http://schemas.microsoft.com/office/drawing/2014/main" id="{00000000-0008-0000-0200-000033010000}"/>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308" name="n_2aveValue【一般廃棄物処理施設】&#10;一人当たり有形固定資産（償却資産）額">
          <a:extLst>
            <a:ext uri="{FF2B5EF4-FFF2-40B4-BE49-F238E27FC236}">
              <a16:creationId xmlns:a16="http://schemas.microsoft.com/office/drawing/2014/main" id="{00000000-0008-0000-0200-000034010000}"/>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309" name="n_3ave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310" name="n_4ave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86622</xdr:rowOff>
    </xdr:from>
    <xdr:ext cx="599010" cy="259045"/>
    <xdr:sp macro="" textlink="">
      <xdr:nvSpPr>
        <xdr:cNvPr id="311" name="n_1main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21011095" y="660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90590</xdr:rowOff>
    </xdr:from>
    <xdr:ext cx="599010" cy="259045"/>
    <xdr:sp macro="" textlink="">
      <xdr:nvSpPr>
        <xdr:cNvPr id="312" name="n_2main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20134795" y="66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74582</xdr:rowOff>
    </xdr:from>
    <xdr:ext cx="599010" cy="259045"/>
    <xdr:sp macro="" textlink="">
      <xdr:nvSpPr>
        <xdr:cNvPr id="313" name="n_3mainValue【一般廃棄物処理施設】&#10;一人当たり有形固定資産（償却資産）額">
          <a:extLst>
            <a:ext uri="{FF2B5EF4-FFF2-40B4-BE49-F238E27FC236}">
              <a16:creationId xmlns:a16="http://schemas.microsoft.com/office/drawing/2014/main" id="{00000000-0008-0000-0200-000039010000}"/>
            </a:ext>
          </a:extLst>
        </xdr:cNvPr>
        <xdr:cNvSpPr txBox="1"/>
      </xdr:nvSpPr>
      <xdr:spPr>
        <a:xfrm>
          <a:off x="19245795" y="658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53422</xdr:rowOff>
    </xdr:from>
    <xdr:ext cx="599010" cy="259045"/>
    <xdr:sp macro="" textlink="">
      <xdr:nvSpPr>
        <xdr:cNvPr id="314" name="n_4mainValue【一般廃棄物処理施設】&#10;一人当たり有形固定資産（償却資産）額">
          <a:extLst>
            <a:ext uri="{FF2B5EF4-FFF2-40B4-BE49-F238E27FC236}">
              <a16:creationId xmlns:a16="http://schemas.microsoft.com/office/drawing/2014/main" id="{00000000-0008-0000-0200-00003A010000}"/>
            </a:ext>
          </a:extLst>
        </xdr:cNvPr>
        <xdr:cNvSpPr txBox="1"/>
      </xdr:nvSpPr>
      <xdr:spPr>
        <a:xfrm>
          <a:off x="18356795" y="656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a:extLst>
            <a:ext uri="{FF2B5EF4-FFF2-40B4-BE49-F238E27FC236}">
              <a16:creationId xmlns:a16="http://schemas.microsoft.com/office/drawing/2014/main" id="{00000000-0008-0000-0200-00005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40" name="【保健センター・保健所】&#10;有形固定資産減価償却率最小値テキスト">
          <a:extLst>
            <a:ext uri="{FF2B5EF4-FFF2-40B4-BE49-F238E27FC236}">
              <a16:creationId xmlns:a16="http://schemas.microsoft.com/office/drawing/2014/main" id="{00000000-0008-0000-0200-000054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342" name="【保健センター・保健所】&#10;有形固定資産減価償却率最大値テキスト">
          <a:extLst>
            <a:ext uri="{FF2B5EF4-FFF2-40B4-BE49-F238E27FC236}">
              <a16:creationId xmlns:a16="http://schemas.microsoft.com/office/drawing/2014/main" id="{00000000-0008-0000-0200-00005601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344" name="【保健センター・保健所】&#10;有形固定資産減価償却率平均値テキスト">
          <a:extLst>
            <a:ext uri="{FF2B5EF4-FFF2-40B4-BE49-F238E27FC236}">
              <a16:creationId xmlns:a16="http://schemas.microsoft.com/office/drawing/2014/main" id="{00000000-0008-0000-0200-00005801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356" name="【保健センター・保健所】&#10;有形固定資産減価償却率該当値テキスト">
          <a:extLst>
            <a:ext uri="{FF2B5EF4-FFF2-40B4-BE49-F238E27FC236}">
              <a16:creationId xmlns:a16="http://schemas.microsoft.com/office/drawing/2014/main" id="{00000000-0008-0000-0200-000064010000}"/>
            </a:ext>
          </a:extLst>
        </xdr:cNvPr>
        <xdr:cNvSpPr txBox="1"/>
      </xdr:nvSpPr>
      <xdr:spPr>
        <a:xfrm>
          <a:off x="16357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97155</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5481300" y="103670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80010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4592300" y="10321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113030</xdr:rowOff>
    </xdr:from>
    <xdr:to>
      <xdr:col>72</xdr:col>
      <xdr:colOff>38100</xdr:colOff>
      <xdr:row>60</xdr:row>
      <xdr:rowOff>43180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3652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163830</xdr:rowOff>
    </xdr:from>
    <xdr:to>
      <xdr:col>76</xdr:col>
      <xdr:colOff>114300</xdr:colOff>
      <xdr:row>60</xdr:row>
      <xdr:rowOff>34290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3703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163830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2814300" y="102355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365" name="n_1aveValue【保健センター・保健所】&#10;有形固定資産減価償却率">
          <a:extLst>
            <a:ext uri="{FF2B5EF4-FFF2-40B4-BE49-F238E27FC236}">
              <a16:creationId xmlns:a16="http://schemas.microsoft.com/office/drawing/2014/main" id="{00000000-0008-0000-0200-00006D01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366" name="n_2aveValue【保健センター・保健所】&#10;有形固定資産減価償却率">
          <a:extLst>
            <a:ext uri="{FF2B5EF4-FFF2-40B4-BE49-F238E27FC236}">
              <a16:creationId xmlns:a16="http://schemas.microsoft.com/office/drawing/2014/main" id="{00000000-0008-0000-0200-00006E01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367" name="n_3aveValue【保健センター・保健所】&#10;有形固定資産減価償却率">
          <a:extLst>
            <a:ext uri="{FF2B5EF4-FFF2-40B4-BE49-F238E27FC236}">
              <a16:creationId xmlns:a16="http://schemas.microsoft.com/office/drawing/2014/main" id="{00000000-0008-0000-0200-00006F01000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368" name="n_4aveValue【保健センター・保健所】&#10;有形固定資産減価償却率">
          <a:extLst>
            <a:ext uri="{FF2B5EF4-FFF2-40B4-BE49-F238E27FC236}">
              <a16:creationId xmlns:a16="http://schemas.microsoft.com/office/drawing/2014/main" id="{00000000-0008-0000-0200-00007001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369" name="n_1mainValue【保健センター・保健所】&#10;有形固定資産減価償却率">
          <a:extLst>
            <a:ext uri="{FF2B5EF4-FFF2-40B4-BE49-F238E27FC236}">
              <a16:creationId xmlns:a16="http://schemas.microsoft.com/office/drawing/2014/main" id="{00000000-0008-0000-0200-000071010000}"/>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370" name="n_2mainValue【保健センター・保健所】&#10;有形固定資産減価償却率">
          <a:extLst>
            <a:ext uri="{FF2B5EF4-FFF2-40B4-BE49-F238E27FC236}">
              <a16:creationId xmlns:a16="http://schemas.microsoft.com/office/drawing/2014/main" id="{00000000-0008-0000-0200-000072010000}"/>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34307</xdr:rowOff>
    </xdr:from>
    <xdr:ext cx="405111" cy="259045"/>
    <xdr:sp macro="" textlink="">
      <xdr:nvSpPr>
        <xdr:cNvPr id="371" name="n_3mainValue【保健センター・保健所】&#10;有形固定資産減価償却率">
          <a:extLst>
            <a:ext uri="{FF2B5EF4-FFF2-40B4-BE49-F238E27FC236}">
              <a16:creationId xmlns:a16="http://schemas.microsoft.com/office/drawing/2014/main" id="{00000000-0008-0000-0200-000073010000}"/>
            </a:ext>
          </a:extLst>
        </xdr:cNvPr>
        <xdr:cNvSpPr txBox="1"/>
      </xdr:nvSpPr>
      <xdr:spPr>
        <a:xfrm>
          <a:off x="13500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161942</xdr:rowOff>
    </xdr:from>
    <xdr:ext cx="405111" cy="259045"/>
    <xdr:sp macro="" textlink="">
      <xdr:nvSpPr>
        <xdr:cNvPr id="372" name="n_4mainValue【保健センター・保健所】&#10;有形固定資産減価償却率">
          <a:extLst>
            <a:ext uri="{FF2B5EF4-FFF2-40B4-BE49-F238E27FC236}">
              <a16:creationId xmlns:a16="http://schemas.microsoft.com/office/drawing/2014/main" id="{00000000-0008-0000-0200-000074010000}"/>
            </a:ext>
          </a:extLst>
        </xdr:cNvPr>
        <xdr:cNvSpPr txBox="1"/>
      </xdr:nvSpPr>
      <xdr:spPr>
        <a:xfrm>
          <a:off x="12611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保健センター・保健所】&#10;一人当たり面積グラフ枠">
          <a:extLst>
            <a:ext uri="{FF2B5EF4-FFF2-40B4-BE49-F238E27FC236}">
              <a16:creationId xmlns:a16="http://schemas.microsoft.com/office/drawing/2014/main" id="{00000000-0008-0000-0200-00008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397" name="【保健センター・保健所】&#10;一人当たり面積最小値テキスト">
          <a:extLst>
            <a:ext uri="{FF2B5EF4-FFF2-40B4-BE49-F238E27FC236}">
              <a16:creationId xmlns:a16="http://schemas.microsoft.com/office/drawing/2014/main" id="{00000000-0008-0000-0200-00008D01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399" name="【保健センター・保健所】&#10;一人当たり面積最大値テキスト">
          <a:extLst>
            <a:ext uri="{FF2B5EF4-FFF2-40B4-BE49-F238E27FC236}">
              <a16:creationId xmlns:a16="http://schemas.microsoft.com/office/drawing/2014/main" id="{00000000-0008-0000-0200-00008F01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01" name="【保健センター・保健所】&#10;一人当たり面積平均値テキスト">
          <a:extLst>
            <a:ext uri="{FF2B5EF4-FFF2-40B4-BE49-F238E27FC236}">
              <a16:creationId xmlns:a16="http://schemas.microsoft.com/office/drawing/2014/main" id="{00000000-0008-0000-0200-000091010000}"/>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22110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52087</xdr:rowOff>
    </xdr:from>
    <xdr:ext cx="469744" cy="259045"/>
    <xdr:sp macro="" textlink="">
      <xdr:nvSpPr>
        <xdr:cNvPr id="413" name="【保健センター・保健所】&#10;一人当たり面積該当値テキスト">
          <a:extLst>
            <a:ext uri="{FF2B5EF4-FFF2-40B4-BE49-F238E27FC236}">
              <a16:creationId xmlns:a16="http://schemas.microsoft.com/office/drawing/2014/main" id="{00000000-0008-0000-0200-00009D010000}"/>
            </a:ext>
          </a:extLst>
        </xdr:cNvPr>
        <xdr:cNvSpPr txBox="1"/>
      </xdr:nvSpPr>
      <xdr:spPr>
        <a:xfrm>
          <a:off x="22199600"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29210</xdr:rowOff>
    </xdr:from>
    <xdr:to>
      <xdr:col>112</xdr:col>
      <xdr:colOff>38100</xdr:colOff>
      <xdr:row>60</xdr:row>
      <xdr:rowOff>130810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2127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80010</xdr:rowOff>
    </xdr:from>
    <xdr:to>
      <xdr:col>116</xdr:col>
      <xdr:colOff>63500</xdr:colOff>
      <xdr:row>60</xdr:row>
      <xdr:rowOff>80010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21323300" y="10367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29210</xdr:rowOff>
    </xdr:from>
    <xdr:to>
      <xdr:col>107</xdr:col>
      <xdr:colOff>101600</xdr:colOff>
      <xdr:row>60</xdr:row>
      <xdr:rowOff>130810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2038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80010</xdr:rowOff>
    </xdr:from>
    <xdr:to>
      <xdr:col>111</xdr:col>
      <xdr:colOff>177800</xdr:colOff>
      <xdr:row>60</xdr:row>
      <xdr:rowOff>80010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20434300" y="1036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29210</xdr:rowOff>
    </xdr:from>
    <xdr:to>
      <xdr:col>102</xdr:col>
      <xdr:colOff>165100</xdr:colOff>
      <xdr:row>60</xdr:row>
      <xdr:rowOff>130810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9494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80010</xdr:rowOff>
    </xdr:from>
    <xdr:to>
      <xdr:col>107</xdr:col>
      <xdr:colOff>50800</xdr:colOff>
      <xdr:row>60</xdr:row>
      <xdr:rowOff>80010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9545300" y="1036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29210</xdr:rowOff>
    </xdr:from>
    <xdr:to>
      <xdr:col>98</xdr:col>
      <xdr:colOff>38100</xdr:colOff>
      <xdr:row>60</xdr:row>
      <xdr:rowOff>130810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8605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80010</xdr:rowOff>
    </xdr:from>
    <xdr:to>
      <xdr:col>102</xdr:col>
      <xdr:colOff>114300</xdr:colOff>
      <xdr:row>60</xdr:row>
      <xdr:rowOff>80010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656300" y="10367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422" name="n_1aveValue【保健センター・保健所】&#10;一人当たり面積">
          <a:extLst>
            <a:ext uri="{FF2B5EF4-FFF2-40B4-BE49-F238E27FC236}">
              <a16:creationId xmlns:a16="http://schemas.microsoft.com/office/drawing/2014/main" id="{00000000-0008-0000-0200-0000A6010000}"/>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423" name="n_2aveValue【保健センター・保健所】&#10;一人当たり面積">
          <a:extLst>
            <a:ext uri="{FF2B5EF4-FFF2-40B4-BE49-F238E27FC236}">
              <a16:creationId xmlns:a16="http://schemas.microsoft.com/office/drawing/2014/main" id="{00000000-0008-0000-0200-0000A7010000}"/>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424" name="n_3aveValue【保健センター・保健所】&#10;一人当たり面積">
          <a:extLst>
            <a:ext uri="{FF2B5EF4-FFF2-40B4-BE49-F238E27FC236}">
              <a16:creationId xmlns:a16="http://schemas.microsoft.com/office/drawing/2014/main" id="{00000000-0008-0000-0200-0000A801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425" name="n_4aveValue【保健センター・保健所】&#10;一人当たり面積">
          <a:extLst>
            <a:ext uri="{FF2B5EF4-FFF2-40B4-BE49-F238E27FC236}">
              <a16:creationId xmlns:a16="http://schemas.microsoft.com/office/drawing/2014/main" id="{00000000-0008-0000-0200-0000A9010000}"/>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147337</xdr:rowOff>
    </xdr:from>
    <xdr:ext cx="469744" cy="259045"/>
    <xdr:sp macro="" textlink="">
      <xdr:nvSpPr>
        <xdr:cNvPr id="426" name="n_1mainValue【保健センター・保健所】&#10;一人当たり面積">
          <a:extLst>
            <a:ext uri="{FF2B5EF4-FFF2-40B4-BE49-F238E27FC236}">
              <a16:creationId xmlns:a16="http://schemas.microsoft.com/office/drawing/2014/main" id="{00000000-0008-0000-0200-0000AA010000}"/>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147337</xdr:rowOff>
    </xdr:from>
    <xdr:ext cx="469744" cy="259045"/>
    <xdr:sp macro="" textlink="">
      <xdr:nvSpPr>
        <xdr:cNvPr id="427" name="n_2mainValue【保健センター・保健所】&#10;一人当たり面積">
          <a:extLst>
            <a:ext uri="{FF2B5EF4-FFF2-40B4-BE49-F238E27FC236}">
              <a16:creationId xmlns:a16="http://schemas.microsoft.com/office/drawing/2014/main" id="{00000000-0008-0000-0200-0000AB010000}"/>
            </a:ext>
          </a:extLst>
        </xdr:cNvPr>
        <xdr:cNvSpPr txBox="1"/>
      </xdr:nvSpPr>
      <xdr:spPr>
        <a:xfrm>
          <a:off x="20199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147337</xdr:rowOff>
    </xdr:from>
    <xdr:ext cx="469744" cy="259045"/>
    <xdr:sp macro="" textlink="">
      <xdr:nvSpPr>
        <xdr:cNvPr id="428" name="n_3mainValue【保健センター・保健所】&#10;一人当たり面積">
          <a:extLst>
            <a:ext uri="{FF2B5EF4-FFF2-40B4-BE49-F238E27FC236}">
              <a16:creationId xmlns:a16="http://schemas.microsoft.com/office/drawing/2014/main" id="{00000000-0008-0000-0200-0000AC010000}"/>
            </a:ext>
          </a:extLst>
        </xdr:cNvPr>
        <xdr:cNvSpPr txBox="1"/>
      </xdr:nvSpPr>
      <xdr:spPr>
        <a:xfrm>
          <a:off x="19310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147337</xdr:rowOff>
    </xdr:from>
    <xdr:ext cx="469744" cy="259045"/>
    <xdr:sp macro="" textlink="">
      <xdr:nvSpPr>
        <xdr:cNvPr id="429" name="n_4mainValue【保健センター・保健所】&#10;一人当たり面積">
          <a:extLst>
            <a:ext uri="{FF2B5EF4-FFF2-40B4-BE49-F238E27FC236}">
              <a16:creationId xmlns:a16="http://schemas.microsoft.com/office/drawing/2014/main" id="{00000000-0008-0000-0200-0000AD010000}"/>
            </a:ext>
          </a:extLst>
        </xdr:cNvPr>
        <xdr:cNvSpPr txBox="1"/>
      </xdr:nvSpPr>
      <xdr:spPr>
        <a:xfrm>
          <a:off x="18421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00000000-0008-0000-0200-0000C5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5" name="【消防施設】&#10;有形固定資産減価償却率最小値テキスト">
          <a:extLst>
            <a:ext uri="{FF2B5EF4-FFF2-40B4-BE49-F238E27FC236}">
              <a16:creationId xmlns:a16="http://schemas.microsoft.com/office/drawing/2014/main" id="{00000000-0008-0000-0200-0000C701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457" name="【消防施設】&#10;有形固定資産減価償却率最大値テキスト">
          <a:extLst>
            <a:ext uri="{FF2B5EF4-FFF2-40B4-BE49-F238E27FC236}">
              <a16:creationId xmlns:a16="http://schemas.microsoft.com/office/drawing/2014/main" id="{00000000-0008-0000-0200-0000C901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00000000-0008-0000-0200-0000CB01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6268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1922</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00000000-0008-0000-0200-0000D7010000}"/>
            </a:ext>
          </a:extLst>
        </xdr:cNvPr>
        <xdr:cNvSpPr txBox="1"/>
      </xdr:nvSpPr>
      <xdr:spPr>
        <a:xfrm>
          <a:off x="16357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120014</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5481300" y="141331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4541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120014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4592300" y="14135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160655</xdr:rowOff>
    </xdr:from>
    <xdr:to>
      <xdr:col>72</xdr:col>
      <xdr:colOff>38100</xdr:colOff>
      <xdr:row>82</xdr:row>
      <xdr:rowOff>90805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3652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40005</xdr:rowOff>
    </xdr:from>
    <xdr:to>
      <xdr:col>76</xdr:col>
      <xdr:colOff>114300</xdr:colOff>
      <xdr:row>82</xdr:row>
      <xdr:rowOff>76200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3703300" y="140989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40005</xdr:rowOff>
    </xdr:from>
    <xdr:to>
      <xdr:col>71</xdr:col>
      <xdr:colOff>177800</xdr:colOff>
      <xdr:row>83</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2814300" y="14098905"/>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480" name="n_1aveValue【消防施設】&#10;有形固定資産減価償却率">
          <a:extLst>
            <a:ext uri="{FF2B5EF4-FFF2-40B4-BE49-F238E27FC236}">
              <a16:creationId xmlns:a16="http://schemas.microsoft.com/office/drawing/2014/main" id="{00000000-0008-0000-0200-0000E001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481" name="n_2aveValue【消防施設】&#10;有形固定資産減価償却率">
          <a:extLst>
            <a:ext uri="{FF2B5EF4-FFF2-40B4-BE49-F238E27FC236}">
              <a16:creationId xmlns:a16="http://schemas.microsoft.com/office/drawing/2014/main" id="{00000000-0008-0000-0200-0000E101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482" name="n_3aveValue【消防施設】&#10;有形固定資産減価償却率">
          <a:extLst>
            <a:ext uri="{FF2B5EF4-FFF2-40B4-BE49-F238E27FC236}">
              <a16:creationId xmlns:a16="http://schemas.microsoft.com/office/drawing/2014/main" id="{00000000-0008-0000-0200-0000E2010000}"/>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483" name="n_4aveValue【消防施設】&#10;有形固定資産減価償却率">
          <a:extLst>
            <a:ext uri="{FF2B5EF4-FFF2-40B4-BE49-F238E27FC236}">
              <a16:creationId xmlns:a16="http://schemas.microsoft.com/office/drawing/2014/main" id="{00000000-0008-0000-0200-0000E3010000}"/>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484" name="n_1mainValue【消防施設】&#10;有形固定資産減価償却率">
          <a:extLst>
            <a:ext uri="{FF2B5EF4-FFF2-40B4-BE49-F238E27FC236}">
              <a16:creationId xmlns:a16="http://schemas.microsoft.com/office/drawing/2014/main" id="{00000000-0008-0000-0200-0000E4010000}"/>
            </a:ext>
          </a:extLst>
        </xdr:cNvPr>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485" name="n_2mainValue【消防施設】&#10;有形固定資産減価償却率">
          <a:extLst>
            <a:ext uri="{FF2B5EF4-FFF2-40B4-BE49-F238E27FC236}">
              <a16:creationId xmlns:a16="http://schemas.microsoft.com/office/drawing/2014/main" id="{00000000-0008-0000-0200-0000E5010000}"/>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486" name="n_3mainValue【消防施設】&#10;有形固定資産減価償却率">
          <a:extLst>
            <a:ext uri="{FF2B5EF4-FFF2-40B4-BE49-F238E27FC236}">
              <a16:creationId xmlns:a16="http://schemas.microsoft.com/office/drawing/2014/main" id="{00000000-0008-0000-0200-0000E6010000}"/>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487" name="n_4mainValue【消防施設】&#10;有形固定資産減価償却率">
          <a:extLst>
            <a:ext uri="{FF2B5EF4-FFF2-40B4-BE49-F238E27FC236}">
              <a16:creationId xmlns:a16="http://schemas.microsoft.com/office/drawing/2014/main" id="{00000000-0008-0000-0200-0000E7010000}"/>
            </a:ext>
          </a:extLst>
        </xdr:cNvPr>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a:extLst>
            <a:ext uri="{FF2B5EF4-FFF2-40B4-BE49-F238E27FC236}">
              <a16:creationId xmlns:a16="http://schemas.microsoft.com/office/drawing/2014/main" id="{00000000-0008-0000-0200-0000FE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512" name="【消防施設】&#10;一人当たり面積最小値テキスト">
          <a:extLst>
            <a:ext uri="{FF2B5EF4-FFF2-40B4-BE49-F238E27FC236}">
              <a16:creationId xmlns:a16="http://schemas.microsoft.com/office/drawing/2014/main" id="{00000000-0008-0000-0200-00000002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14" name="【消防施設】&#10;一人当たり面積最大値テキスト">
          <a:extLst>
            <a:ext uri="{FF2B5EF4-FFF2-40B4-BE49-F238E27FC236}">
              <a16:creationId xmlns:a16="http://schemas.microsoft.com/office/drawing/2014/main" id="{00000000-0008-0000-0200-000002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516" name="【消防施設】&#10;一人当たり面積平均値テキスト">
          <a:extLst>
            <a:ext uri="{FF2B5EF4-FFF2-40B4-BE49-F238E27FC236}">
              <a16:creationId xmlns:a16="http://schemas.microsoft.com/office/drawing/2014/main" id="{00000000-0008-0000-0200-00000402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19686</xdr:rowOff>
    </xdr:from>
    <xdr:to>
      <xdr:col>116</xdr:col>
      <xdr:colOff>114300</xdr:colOff>
      <xdr:row>86</xdr:row>
      <xdr:rowOff>121286</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221107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106063</xdr:rowOff>
    </xdr:from>
    <xdr:ext cx="469744" cy="259045"/>
    <xdr:sp macro="" textlink="">
      <xdr:nvSpPr>
        <xdr:cNvPr id="528" name="【消防施設】&#10;一人当たり面積該当値テキスト">
          <a:extLst>
            <a:ext uri="{FF2B5EF4-FFF2-40B4-BE49-F238E27FC236}">
              <a16:creationId xmlns:a16="http://schemas.microsoft.com/office/drawing/2014/main" id="{00000000-0008-0000-0200-000010020000}"/>
            </a:ext>
          </a:extLst>
        </xdr:cNvPr>
        <xdr:cNvSpPr txBox="1"/>
      </xdr:nvSpPr>
      <xdr:spPr>
        <a:xfrm>
          <a:off x="22199600" y="14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34925</xdr:rowOff>
    </xdr:from>
    <xdr:to>
      <xdr:col>112</xdr:col>
      <xdr:colOff>38100</xdr:colOff>
      <xdr:row>86</xdr:row>
      <xdr:rowOff>136525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212725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70486</xdr:rowOff>
    </xdr:from>
    <xdr:to>
      <xdr:col>116</xdr:col>
      <xdr:colOff>63500</xdr:colOff>
      <xdr:row>86</xdr:row>
      <xdr:rowOff>85725</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21323300" y="148151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27305</xdr:rowOff>
    </xdr:from>
    <xdr:to>
      <xdr:col>107</xdr:col>
      <xdr:colOff>101600</xdr:colOff>
      <xdr:row>86</xdr:row>
      <xdr:rowOff>128905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20383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78105</xdr:rowOff>
    </xdr:from>
    <xdr:to>
      <xdr:col>111</xdr:col>
      <xdr:colOff>177800</xdr:colOff>
      <xdr:row>86</xdr:row>
      <xdr:rowOff>85725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20434300" y="14822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27305</xdr:rowOff>
    </xdr:from>
    <xdr:to>
      <xdr:col>102</xdr:col>
      <xdr:colOff>165100</xdr:colOff>
      <xdr:row>86</xdr:row>
      <xdr:rowOff>128905</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9494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78105</xdr:rowOff>
    </xdr:from>
    <xdr:to>
      <xdr:col>107</xdr:col>
      <xdr:colOff>50800</xdr:colOff>
      <xdr:row>86</xdr:row>
      <xdr:rowOff>78105</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9545300" y="1482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27305</xdr:rowOff>
    </xdr:from>
    <xdr:to>
      <xdr:col>98</xdr:col>
      <xdr:colOff>38100</xdr:colOff>
      <xdr:row>86</xdr:row>
      <xdr:rowOff>128905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8605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78105</xdr:rowOff>
    </xdr:from>
    <xdr:to>
      <xdr:col>102</xdr:col>
      <xdr:colOff>114300</xdr:colOff>
      <xdr:row>86</xdr:row>
      <xdr:rowOff>78105</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656300" y="1482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537" name="n_1aveValue【消防施設】&#10;一人当たり面積">
          <a:extLst>
            <a:ext uri="{FF2B5EF4-FFF2-40B4-BE49-F238E27FC236}">
              <a16:creationId xmlns:a16="http://schemas.microsoft.com/office/drawing/2014/main" id="{00000000-0008-0000-0200-00001902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538" name="n_2aveValue【消防施設】&#10;一人当たり面積">
          <a:extLst>
            <a:ext uri="{FF2B5EF4-FFF2-40B4-BE49-F238E27FC236}">
              <a16:creationId xmlns:a16="http://schemas.microsoft.com/office/drawing/2014/main" id="{00000000-0008-0000-0200-00001A02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539" name="n_3aveValue【消防施設】&#10;一人当たり面積">
          <a:extLst>
            <a:ext uri="{FF2B5EF4-FFF2-40B4-BE49-F238E27FC236}">
              <a16:creationId xmlns:a16="http://schemas.microsoft.com/office/drawing/2014/main" id="{00000000-0008-0000-0200-00001B02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540" name="n_4aveValue【消防施設】&#10;一人当たり面積">
          <a:extLst>
            <a:ext uri="{FF2B5EF4-FFF2-40B4-BE49-F238E27FC236}">
              <a16:creationId xmlns:a16="http://schemas.microsoft.com/office/drawing/2014/main" id="{00000000-0008-0000-0200-00001C020000}"/>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127652</xdr:rowOff>
    </xdr:from>
    <xdr:ext cx="469744" cy="259045"/>
    <xdr:sp macro="" textlink="">
      <xdr:nvSpPr>
        <xdr:cNvPr id="541" name="n_1mainValue【消防施設】&#10;一人当たり面積">
          <a:extLst>
            <a:ext uri="{FF2B5EF4-FFF2-40B4-BE49-F238E27FC236}">
              <a16:creationId xmlns:a16="http://schemas.microsoft.com/office/drawing/2014/main" id="{00000000-0008-0000-0200-00001D020000}"/>
            </a:ext>
          </a:extLst>
        </xdr:cNvPr>
        <xdr:cNvSpPr txBox="1"/>
      </xdr:nvSpPr>
      <xdr:spPr>
        <a:xfrm>
          <a:off x="21075727" y="1487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120032</xdr:rowOff>
    </xdr:from>
    <xdr:ext cx="469744" cy="259045"/>
    <xdr:sp macro="" textlink="">
      <xdr:nvSpPr>
        <xdr:cNvPr id="542" name="n_2mainValue【消防施設】&#10;一人当たり面積">
          <a:extLst>
            <a:ext uri="{FF2B5EF4-FFF2-40B4-BE49-F238E27FC236}">
              <a16:creationId xmlns:a16="http://schemas.microsoft.com/office/drawing/2014/main" id="{00000000-0008-0000-0200-00001E020000}"/>
            </a:ext>
          </a:extLst>
        </xdr:cNvPr>
        <xdr:cNvSpPr txBox="1"/>
      </xdr:nvSpPr>
      <xdr:spPr>
        <a:xfrm>
          <a:off x="20199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120032</xdr:rowOff>
    </xdr:from>
    <xdr:ext cx="469744" cy="259045"/>
    <xdr:sp macro="" textlink="">
      <xdr:nvSpPr>
        <xdr:cNvPr id="543" name="n_3mainValue【消防施設】&#10;一人当たり面積">
          <a:extLst>
            <a:ext uri="{FF2B5EF4-FFF2-40B4-BE49-F238E27FC236}">
              <a16:creationId xmlns:a16="http://schemas.microsoft.com/office/drawing/2014/main" id="{00000000-0008-0000-0200-00001F020000}"/>
            </a:ext>
          </a:extLst>
        </xdr:cNvPr>
        <xdr:cNvSpPr txBox="1"/>
      </xdr:nvSpPr>
      <xdr:spPr>
        <a:xfrm>
          <a:off x="19310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120032</xdr:rowOff>
    </xdr:from>
    <xdr:ext cx="469744" cy="259045"/>
    <xdr:sp macro="" textlink="">
      <xdr:nvSpPr>
        <xdr:cNvPr id="544" name="n_4mainValue【消防施設】&#10;一人当たり面積">
          <a:extLst>
            <a:ext uri="{FF2B5EF4-FFF2-40B4-BE49-F238E27FC236}">
              <a16:creationId xmlns:a16="http://schemas.microsoft.com/office/drawing/2014/main" id="{00000000-0008-0000-0200-000020020000}"/>
            </a:ext>
          </a:extLst>
        </xdr:cNvPr>
        <xdr:cNvSpPr txBox="1"/>
      </xdr:nvSpPr>
      <xdr:spPr>
        <a:xfrm>
          <a:off x="18421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a:extLst>
            <a:ext uri="{FF2B5EF4-FFF2-40B4-BE49-F238E27FC236}">
              <a16:creationId xmlns:a16="http://schemas.microsoft.com/office/drawing/2014/main" id="{00000000-0008-0000-02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庁舎】&#10;有形固定資産減価償却率最小値テキスト">
          <a:extLst>
            <a:ext uri="{FF2B5EF4-FFF2-40B4-BE49-F238E27FC236}">
              <a16:creationId xmlns:a16="http://schemas.microsoft.com/office/drawing/2014/main" id="{00000000-0008-0000-0200-00003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3" name="【庁舎】&#10;有形固定資産減価償却率最大値テキスト">
          <a:extLst>
            <a:ext uri="{FF2B5EF4-FFF2-40B4-BE49-F238E27FC236}">
              <a16:creationId xmlns:a16="http://schemas.microsoft.com/office/drawing/2014/main" id="{00000000-0008-0000-0200-00003D02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575" name="【庁舎】&#10;有形固定資産減価償却率平均値テキスト">
          <a:extLst>
            <a:ext uri="{FF2B5EF4-FFF2-40B4-BE49-F238E27FC236}">
              <a16:creationId xmlns:a16="http://schemas.microsoft.com/office/drawing/2014/main" id="{00000000-0008-0000-0200-00003F02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587" name="【庁舎】&#10;有形固定資産減価償却率該当値テキスト">
          <a:extLst>
            <a:ext uri="{FF2B5EF4-FFF2-40B4-BE49-F238E27FC236}">
              <a16:creationId xmlns:a16="http://schemas.microsoft.com/office/drawing/2014/main" id="{00000000-0008-0000-0200-00004B020000}"/>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5430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61505</xdr:rowOff>
    </xdr:from>
    <xdr:to>
      <xdr:col>85</xdr:col>
      <xdr:colOff>127000</xdr:colOff>
      <xdr:row>106</xdr:row>
      <xdr:rowOff>82731</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5481300" y="1823520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61505</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4592300" y="1819764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365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23949</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3703300" y="181943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20682</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814300" y="181568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596" name="n_1aveValue【庁舎】&#10;有形固定資産減価償却率">
          <a:extLst>
            <a:ext uri="{FF2B5EF4-FFF2-40B4-BE49-F238E27FC236}">
              <a16:creationId xmlns:a16="http://schemas.microsoft.com/office/drawing/2014/main" id="{00000000-0008-0000-0200-00005402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597" name="n_2aveValue【庁舎】&#10;有形固定資産減価償却率">
          <a:extLst>
            <a:ext uri="{FF2B5EF4-FFF2-40B4-BE49-F238E27FC236}">
              <a16:creationId xmlns:a16="http://schemas.microsoft.com/office/drawing/2014/main" id="{00000000-0008-0000-0200-00005502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598" name="n_3aveValue【庁舎】&#10;有形固定資産減価償却率">
          <a:extLst>
            <a:ext uri="{FF2B5EF4-FFF2-40B4-BE49-F238E27FC236}">
              <a16:creationId xmlns:a16="http://schemas.microsoft.com/office/drawing/2014/main" id="{00000000-0008-0000-0200-00005602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599" name="n_4aveValue【庁舎】&#10;有形固定資産減価償却率">
          <a:extLst>
            <a:ext uri="{FF2B5EF4-FFF2-40B4-BE49-F238E27FC236}">
              <a16:creationId xmlns:a16="http://schemas.microsoft.com/office/drawing/2014/main" id="{00000000-0008-0000-0200-00005702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600" name="n_1mainValue【庁舎】&#10;有形固定資産減価償却率">
          <a:extLst>
            <a:ext uri="{FF2B5EF4-FFF2-40B4-BE49-F238E27FC236}">
              <a16:creationId xmlns:a16="http://schemas.microsoft.com/office/drawing/2014/main" id="{00000000-0008-0000-0200-000058020000}"/>
            </a:ext>
          </a:extLst>
        </xdr:cNvPr>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601" name="n_2mainValue【庁舎】&#10;有形固定資産減価償却率">
          <a:extLst>
            <a:ext uri="{FF2B5EF4-FFF2-40B4-BE49-F238E27FC236}">
              <a16:creationId xmlns:a16="http://schemas.microsoft.com/office/drawing/2014/main" id="{00000000-0008-0000-0200-000059020000}"/>
            </a:ext>
          </a:extLst>
        </xdr:cNvPr>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602" name="n_3mainValue【庁舎】&#10;有形固定資産減価償却率">
          <a:extLst>
            <a:ext uri="{FF2B5EF4-FFF2-40B4-BE49-F238E27FC236}">
              <a16:creationId xmlns:a16="http://schemas.microsoft.com/office/drawing/2014/main" id="{00000000-0008-0000-0200-00005A020000}"/>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603" name="n_4mainValue【庁舎】&#10;有形固定資産減価償却率">
          <a:extLst>
            <a:ext uri="{FF2B5EF4-FFF2-40B4-BE49-F238E27FC236}">
              <a16:creationId xmlns:a16="http://schemas.microsoft.com/office/drawing/2014/main" id="{00000000-0008-0000-0200-00005B020000}"/>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庁舎】&#10;一人当たり面積グラフ枠">
          <a:extLst>
            <a:ext uri="{FF2B5EF4-FFF2-40B4-BE49-F238E27FC236}">
              <a16:creationId xmlns:a16="http://schemas.microsoft.com/office/drawing/2014/main" id="{00000000-0008-0000-0200-00007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30" name="【庁舎】&#10;一人当たり面積最小値テキスト">
          <a:extLst>
            <a:ext uri="{FF2B5EF4-FFF2-40B4-BE49-F238E27FC236}">
              <a16:creationId xmlns:a16="http://schemas.microsoft.com/office/drawing/2014/main" id="{00000000-0008-0000-0200-000076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32" name="【庁舎】&#10;一人当たり面積最大値テキスト">
          <a:extLst>
            <a:ext uri="{FF2B5EF4-FFF2-40B4-BE49-F238E27FC236}">
              <a16:creationId xmlns:a16="http://schemas.microsoft.com/office/drawing/2014/main" id="{00000000-0008-0000-0200-00007802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634" name="【庁舎】&#10;一人当たり面積平均値テキスト">
          <a:extLst>
            <a:ext uri="{FF2B5EF4-FFF2-40B4-BE49-F238E27FC236}">
              <a16:creationId xmlns:a16="http://schemas.microsoft.com/office/drawing/2014/main" id="{00000000-0008-0000-0200-00007A020000}"/>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646" name="【庁舎】&#10;一人当たり面積該当値テキスト">
          <a:extLst>
            <a:ext uri="{FF2B5EF4-FFF2-40B4-BE49-F238E27FC236}">
              <a16:creationId xmlns:a16="http://schemas.microsoft.com/office/drawing/2014/main" id="{00000000-0008-0000-0200-000086020000}"/>
            </a:ext>
          </a:extLst>
        </xdr:cNvPr>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105592</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21323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2038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106</xdr:row>
      <xdr:rowOff>105592</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20434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9494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103958</xdr:rowOff>
    </xdr:from>
    <xdr:to>
      <xdr:col>107</xdr:col>
      <xdr:colOff>50800</xdr:colOff>
      <xdr:row>106</xdr:row>
      <xdr:rowOff>105592</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9545300" y="182776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8605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103958</xdr:rowOff>
    </xdr:from>
    <xdr:to>
      <xdr:col>102</xdr:col>
      <xdr:colOff>114300</xdr:colOff>
      <xdr:row>106</xdr:row>
      <xdr:rowOff>105592</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8656300" y="182776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655" name="n_1aveValue【庁舎】&#10;一人当たり面積">
          <a:extLst>
            <a:ext uri="{FF2B5EF4-FFF2-40B4-BE49-F238E27FC236}">
              <a16:creationId xmlns:a16="http://schemas.microsoft.com/office/drawing/2014/main" id="{00000000-0008-0000-0200-00008F02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656" name="n_2aveValue【庁舎】&#10;一人当たり面積">
          <a:extLst>
            <a:ext uri="{FF2B5EF4-FFF2-40B4-BE49-F238E27FC236}">
              <a16:creationId xmlns:a16="http://schemas.microsoft.com/office/drawing/2014/main" id="{00000000-0008-0000-0200-00009002000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657" name="n_3aveValue【庁舎】&#10;一人当たり面積">
          <a:extLst>
            <a:ext uri="{FF2B5EF4-FFF2-40B4-BE49-F238E27FC236}">
              <a16:creationId xmlns:a16="http://schemas.microsoft.com/office/drawing/2014/main" id="{00000000-0008-0000-0200-000091020000}"/>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658" name="n_4aveValue【庁舎】&#10;一人当たり面積">
          <a:extLst>
            <a:ext uri="{FF2B5EF4-FFF2-40B4-BE49-F238E27FC236}">
              <a16:creationId xmlns:a16="http://schemas.microsoft.com/office/drawing/2014/main" id="{00000000-0008-0000-0200-000092020000}"/>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659" name="n_1mainValue【庁舎】&#10;一人当たり面積">
          <a:extLst>
            <a:ext uri="{FF2B5EF4-FFF2-40B4-BE49-F238E27FC236}">
              <a16:creationId xmlns:a16="http://schemas.microsoft.com/office/drawing/2014/main" id="{00000000-0008-0000-0200-000093020000}"/>
            </a:ext>
          </a:extLst>
        </xdr:cNvPr>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660" name="n_2mainValue【庁舎】&#10;一人当たり面積">
          <a:extLst>
            <a:ext uri="{FF2B5EF4-FFF2-40B4-BE49-F238E27FC236}">
              <a16:creationId xmlns:a16="http://schemas.microsoft.com/office/drawing/2014/main" id="{00000000-0008-0000-0200-000094020000}"/>
            </a:ext>
          </a:extLst>
        </xdr:cNvPr>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661" name="n_3mainValue【庁舎】&#10;一人当たり面積">
          <a:extLst>
            <a:ext uri="{FF2B5EF4-FFF2-40B4-BE49-F238E27FC236}">
              <a16:creationId xmlns:a16="http://schemas.microsoft.com/office/drawing/2014/main" id="{00000000-0008-0000-0200-000095020000}"/>
            </a:ext>
          </a:extLst>
        </xdr:cNvPr>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662" name="n_4mainValue【庁舎】&#10;一人当たり面積">
          <a:extLst>
            <a:ext uri="{FF2B5EF4-FFF2-40B4-BE49-F238E27FC236}">
              <a16:creationId xmlns:a16="http://schemas.microsoft.com/office/drawing/2014/main" id="{00000000-0008-0000-0200-000096020000}"/>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であり、それぞれの有形固定資産減価償却率は</a:t>
          </a:r>
          <a:r>
            <a:rPr kumimoji="1" lang="en-US" altLang="ja-JP" sz="1300">
              <a:latin typeface="ＭＳ Ｐゴシック" panose="020B0600070205080204" pitchFamily="50" charset="-128"/>
              <a:ea typeface="ＭＳ Ｐゴシック" panose="020B0600070205080204" pitchFamily="50" charset="-128"/>
            </a:rPr>
            <a:t>68.7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65.1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71.4</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年度に大幅に減少している。これは吉野ヶ里文化体育館が建設されたためである。ただし、プールについては有形固定資産減価償却率が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％を超えているため、廃止することとなっている。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％を超えており、老朽化が進んでいるといえる。現在、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つの庁舎を統合した新庁舎を建築中であり、今後は有形固定資産減価償却率が減少する予定である。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基準財政収入額、基準財政需要額がともに減少したことにより単年度指数は前年度より</a:t>
          </a:r>
          <a:r>
            <a:rPr kumimoji="1" lang="en-US" altLang="ja-JP" sz="1300">
              <a:latin typeface="ＭＳ Ｐゴシック" panose="020B0600070205080204" pitchFamily="50" charset="-128"/>
              <a:ea typeface="ＭＳ Ｐゴシック" panose="020B0600070205080204" pitchFamily="50" charset="-128"/>
            </a:rPr>
            <a:t>0.015</a:t>
          </a:r>
          <a:r>
            <a:rPr kumimoji="1" lang="ja-JP" altLang="en-US" sz="1300">
              <a:latin typeface="ＭＳ Ｐゴシック" panose="020B0600070205080204" pitchFamily="50" charset="-128"/>
              <a:ea typeface="ＭＳ Ｐゴシック" panose="020B0600070205080204" pitchFamily="50" charset="-128"/>
            </a:rPr>
            <a:t>ポイント低下し、３ヶ年平均の財政力指数についても前年度から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や県平均よりも上回っているものの、類似団体内の平均を下回っているため、今後より一層の行財政改革を推進し、企業の誘致活動や定住促進事業等による税収の確保を図り、財政力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xdr:cNvCxnSpPr/>
      </xdr:nvCxnSpPr>
      <xdr:spPr>
        <a:xfrm>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48381</xdr:rowOff>
    </xdr:to>
    <xdr:cxnSp macro="">
      <xdr:nvCxnSpPr>
        <xdr:cNvPr id="73" name="直線コネクタ 72"/>
        <xdr:cNvCxnSpPr/>
      </xdr:nvCxnSpPr>
      <xdr:spPr>
        <a:xfrm>
          <a:off x="3225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36891</xdr:rowOff>
    </xdr:from>
    <xdr:to>
      <xdr:col>15</xdr:col>
      <xdr:colOff>82550</xdr:colOff>
      <xdr:row>42</xdr:row>
      <xdr:rowOff>48381</xdr:rowOff>
    </xdr:to>
    <xdr:cxnSp macro="">
      <xdr:nvCxnSpPr>
        <xdr:cNvPr id="76" name="直線コネクタ 75"/>
        <xdr:cNvCxnSpPr/>
      </xdr:nvCxnSpPr>
      <xdr:spPr>
        <a:xfrm>
          <a:off x="2336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36891</xdr:rowOff>
    </xdr:from>
    <xdr:to>
      <xdr:col>11</xdr:col>
      <xdr:colOff>31750</xdr:colOff>
      <xdr:row>42</xdr:row>
      <xdr:rowOff>48381</xdr:rowOff>
    </xdr:to>
    <xdr:cxnSp macro="">
      <xdr:nvCxnSpPr>
        <xdr:cNvPr id="79" name="直線コネクタ 78"/>
        <xdr:cNvCxnSpPr/>
      </xdr:nvCxnSpPr>
      <xdr:spPr>
        <a:xfrm flipV="1">
          <a:off x="1447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83958</xdr:rowOff>
    </xdr:from>
    <xdr:ext cx="762000" cy="259045"/>
    <xdr:sp macro="" textlink="">
      <xdr:nvSpPr>
        <xdr:cNvPr id="94" name="テキスト ボックス 93"/>
        <xdr:cNvSpPr txBox="1"/>
      </xdr:nvSpPr>
      <xdr:spPr>
        <a:xfrm>
          <a:off x="2844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157541</xdr:rowOff>
    </xdr:from>
    <xdr:to>
      <xdr:col>11</xdr:col>
      <xdr:colOff>82550</xdr:colOff>
      <xdr:row>42</xdr:row>
      <xdr:rowOff>87691</xdr:rowOff>
    </xdr:to>
    <xdr:sp macro="" textlink="">
      <xdr:nvSpPr>
        <xdr:cNvPr id="95" name="楕円 94"/>
        <xdr:cNvSpPr/>
      </xdr:nvSpPr>
      <xdr:spPr>
        <a:xfrm>
          <a:off x="2286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72468</xdr:rowOff>
    </xdr:from>
    <xdr:ext cx="762000" cy="259045"/>
    <xdr:sp macro="" textlink="">
      <xdr:nvSpPr>
        <xdr:cNvPr id="96" name="テキスト ボックス 95"/>
        <xdr:cNvSpPr txBox="1"/>
      </xdr:nvSpPr>
      <xdr:spPr>
        <a:xfrm>
          <a:off x="1955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83958</xdr:rowOff>
    </xdr:from>
    <xdr:ext cx="762000" cy="259045"/>
    <xdr:sp macro="" textlink="">
      <xdr:nvSpPr>
        <xdr:cNvPr id="98" name="テキスト ボックス 97"/>
        <xdr:cNvSpPr txBox="1"/>
      </xdr:nvSpPr>
      <xdr:spPr>
        <a:xfrm>
          <a:off x="1066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地方交付税をはじめとした経常収入は前年度より増加しているが、人件費、補助費、負担金等の経常支出も増加しており経常収入の増加分を上回っている。これらの影響により経常収支比率は前年度から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ポイント後退し</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公債費や人件費、物件費等の経常経費削減に努める一方、町税や住宅使用料の徴収強化等による歳入の確保を図る。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149437</xdr:rowOff>
    </xdr:to>
    <xdr:cxnSp macro="">
      <xdr:nvCxnSpPr>
        <xdr:cNvPr id="133" name="直線コネクタ 132"/>
        <xdr:cNvCxnSpPr/>
      </xdr:nvCxnSpPr>
      <xdr:spPr>
        <a:xfrm>
          <a:off x="4114800" y="1118912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44873</xdr:rowOff>
    </xdr:to>
    <xdr:cxnSp macro="">
      <xdr:nvCxnSpPr>
        <xdr:cNvPr id="136" name="直線コネクタ 135"/>
        <xdr:cNvCxnSpPr/>
      </xdr:nvCxnSpPr>
      <xdr:spPr>
        <a:xfrm>
          <a:off x="3225800" y="109719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73025</xdr:rowOff>
    </xdr:to>
    <xdr:cxnSp macro="">
      <xdr:nvCxnSpPr>
        <xdr:cNvPr id="139" name="直線コネクタ 138"/>
        <xdr:cNvCxnSpPr/>
      </xdr:nvCxnSpPr>
      <xdr:spPr>
        <a:xfrm flipV="1">
          <a:off x="2336800" y="10971954"/>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165523</xdr:rowOff>
    </xdr:to>
    <xdr:cxnSp macro="">
      <xdr:nvCxnSpPr>
        <xdr:cNvPr id="142" name="直線コネクタ 141"/>
        <xdr:cNvCxnSpPr/>
      </xdr:nvCxnSpPr>
      <xdr:spPr>
        <a:xfrm flipV="1">
          <a:off x="1447800" y="1121727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2" name="楕円 151"/>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3" name="財政構造の弾力性該当値テキスト"/>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4" name="楕円 153"/>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5" name="テキスト ボックス 154"/>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6" name="楕円 155"/>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7" name="テキスト ボックス 156"/>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22225</xdr:rowOff>
    </xdr:from>
    <xdr:to>
      <xdr:col>11</xdr:col>
      <xdr:colOff>82550</xdr:colOff>
      <xdr:row>65</xdr:row>
      <xdr:rowOff>123825</xdr:rowOff>
    </xdr:to>
    <xdr:sp macro="" textlink="">
      <xdr:nvSpPr>
        <xdr:cNvPr id="158" name="楕円 157"/>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108602</xdr:rowOff>
    </xdr:from>
    <xdr:ext cx="762000" cy="259045"/>
    <xdr:sp macro="" textlink="">
      <xdr:nvSpPr>
        <xdr:cNvPr id="159" name="テキスト ボックス 158"/>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0" name="楕円 159"/>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1" name="テキスト ボックス 160"/>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ふるさと納税の増収に伴い、昨年度と同様に返礼品や委託料等も増加しており、前年度に比べて</a:t>
          </a:r>
          <a:r>
            <a:rPr kumimoji="1" lang="en-US" altLang="ja-JP" sz="1300">
              <a:latin typeface="ＭＳ Ｐゴシック" panose="020B0600070205080204" pitchFamily="50" charset="-128"/>
              <a:ea typeface="ＭＳ Ｐゴシック" panose="020B0600070205080204" pitchFamily="50" charset="-128"/>
            </a:rPr>
            <a:t>63,155</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円の増となっており類似団体平均を</a:t>
          </a:r>
          <a:r>
            <a:rPr kumimoji="1" lang="en-US" altLang="ja-JP" sz="1300">
              <a:latin typeface="ＭＳ Ｐゴシック" panose="020B0600070205080204" pitchFamily="50" charset="-128"/>
              <a:ea typeface="ＭＳ Ｐゴシック" panose="020B0600070205080204" pitchFamily="50" charset="-128"/>
            </a:rPr>
            <a:t>100,680</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295,743</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119169</xdr:rowOff>
    </xdr:from>
    <xdr:to>
      <xdr:col>23</xdr:col>
      <xdr:colOff>133350</xdr:colOff>
      <xdr:row>86</xdr:row>
      <xdr:rowOff>81056</xdr:rowOff>
    </xdr:to>
    <xdr:cxnSp macro="">
      <xdr:nvCxnSpPr>
        <xdr:cNvPr id="194" name="直線コネクタ 193"/>
        <xdr:cNvCxnSpPr/>
      </xdr:nvCxnSpPr>
      <xdr:spPr>
        <a:xfrm>
          <a:off x="4114800" y="14520969"/>
          <a:ext cx="838200" cy="30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6975</xdr:rowOff>
    </xdr:from>
    <xdr:to>
      <xdr:col>19</xdr:col>
      <xdr:colOff>133350</xdr:colOff>
      <xdr:row>84</xdr:row>
      <xdr:rowOff>119169</xdr:rowOff>
    </xdr:to>
    <xdr:cxnSp macro="">
      <xdr:nvCxnSpPr>
        <xdr:cNvPr id="197" name="直線コネクタ 196"/>
        <xdr:cNvCxnSpPr/>
      </xdr:nvCxnSpPr>
      <xdr:spPr>
        <a:xfrm>
          <a:off x="3225800" y="14408775"/>
          <a:ext cx="889000" cy="1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155166</xdr:rowOff>
    </xdr:from>
    <xdr:to>
      <xdr:col>15</xdr:col>
      <xdr:colOff>82550</xdr:colOff>
      <xdr:row>84</xdr:row>
      <xdr:rowOff>6975</xdr:rowOff>
    </xdr:to>
    <xdr:cxnSp macro="">
      <xdr:nvCxnSpPr>
        <xdr:cNvPr id="200" name="直線コネクタ 199"/>
        <xdr:cNvCxnSpPr/>
      </xdr:nvCxnSpPr>
      <xdr:spPr>
        <a:xfrm>
          <a:off x="2336800" y="14214066"/>
          <a:ext cx="889000" cy="1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47377</xdr:rowOff>
    </xdr:from>
    <xdr:to>
      <xdr:col>11</xdr:col>
      <xdr:colOff>31750</xdr:colOff>
      <xdr:row>82</xdr:row>
      <xdr:rowOff>155166</xdr:rowOff>
    </xdr:to>
    <xdr:cxnSp macro="">
      <xdr:nvCxnSpPr>
        <xdr:cNvPr id="203" name="直線コネクタ 202"/>
        <xdr:cNvCxnSpPr/>
      </xdr:nvCxnSpPr>
      <xdr:spPr>
        <a:xfrm>
          <a:off x="1447800" y="14106277"/>
          <a:ext cx="889000" cy="10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30256</xdr:rowOff>
    </xdr:from>
    <xdr:to>
      <xdr:col>23</xdr:col>
      <xdr:colOff>184150</xdr:colOff>
      <xdr:row>86</xdr:row>
      <xdr:rowOff>131856</xdr:rowOff>
    </xdr:to>
    <xdr:sp macro="" textlink="">
      <xdr:nvSpPr>
        <xdr:cNvPr id="213" name="楕円 212"/>
        <xdr:cNvSpPr/>
      </xdr:nvSpPr>
      <xdr:spPr>
        <a:xfrm>
          <a:off x="4902200" y="147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2333</xdr:rowOff>
    </xdr:from>
    <xdr:ext cx="762000" cy="259045"/>
    <xdr:sp macro="" textlink="">
      <xdr:nvSpPr>
        <xdr:cNvPr id="214" name="人件費・物件費等の状況該当値テキスト"/>
        <xdr:cNvSpPr txBox="1"/>
      </xdr:nvSpPr>
      <xdr:spPr>
        <a:xfrm>
          <a:off x="5041900" y="1474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68369</xdr:rowOff>
    </xdr:from>
    <xdr:to>
      <xdr:col>19</xdr:col>
      <xdr:colOff>184150</xdr:colOff>
      <xdr:row>84</xdr:row>
      <xdr:rowOff>169969</xdr:rowOff>
    </xdr:to>
    <xdr:sp macro="" textlink="">
      <xdr:nvSpPr>
        <xdr:cNvPr id="215" name="楕円 214"/>
        <xdr:cNvSpPr/>
      </xdr:nvSpPr>
      <xdr:spPr>
        <a:xfrm>
          <a:off x="4064000" y="144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154746</xdr:rowOff>
    </xdr:from>
    <xdr:ext cx="736600" cy="259045"/>
    <xdr:sp macro="" textlink="">
      <xdr:nvSpPr>
        <xdr:cNvPr id="216" name="テキスト ボックス 215"/>
        <xdr:cNvSpPr txBox="1"/>
      </xdr:nvSpPr>
      <xdr:spPr>
        <a:xfrm>
          <a:off x="3733800" y="1455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127625</xdr:rowOff>
    </xdr:from>
    <xdr:to>
      <xdr:col>15</xdr:col>
      <xdr:colOff>133350</xdr:colOff>
      <xdr:row>84</xdr:row>
      <xdr:rowOff>57775</xdr:rowOff>
    </xdr:to>
    <xdr:sp macro="" textlink="">
      <xdr:nvSpPr>
        <xdr:cNvPr id="217" name="楕円 216"/>
        <xdr:cNvSpPr/>
      </xdr:nvSpPr>
      <xdr:spPr>
        <a:xfrm>
          <a:off x="3175000" y="143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42552</xdr:rowOff>
    </xdr:from>
    <xdr:ext cx="762000" cy="259045"/>
    <xdr:sp macro="" textlink="">
      <xdr:nvSpPr>
        <xdr:cNvPr id="218" name="テキスト ボックス 217"/>
        <xdr:cNvSpPr txBox="1"/>
      </xdr:nvSpPr>
      <xdr:spPr>
        <a:xfrm>
          <a:off x="2844800" y="144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104366</xdr:rowOff>
    </xdr:from>
    <xdr:to>
      <xdr:col>11</xdr:col>
      <xdr:colOff>82550</xdr:colOff>
      <xdr:row>83</xdr:row>
      <xdr:rowOff>34516</xdr:rowOff>
    </xdr:to>
    <xdr:sp macro="" textlink="">
      <xdr:nvSpPr>
        <xdr:cNvPr id="219" name="楕円 218"/>
        <xdr:cNvSpPr/>
      </xdr:nvSpPr>
      <xdr:spPr>
        <a:xfrm>
          <a:off x="2286000" y="141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44693</xdr:rowOff>
    </xdr:from>
    <xdr:ext cx="762000" cy="259045"/>
    <xdr:sp macro="" textlink="">
      <xdr:nvSpPr>
        <xdr:cNvPr id="220" name="テキスト ボックス 219"/>
        <xdr:cNvSpPr txBox="1"/>
      </xdr:nvSpPr>
      <xdr:spPr>
        <a:xfrm>
          <a:off x="1955800" y="1393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168027</xdr:rowOff>
    </xdr:from>
    <xdr:to>
      <xdr:col>7</xdr:col>
      <xdr:colOff>31750</xdr:colOff>
      <xdr:row>82</xdr:row>
      <xdr:rowOff>98177</xdr:rowOff>
    </xdr:to>
    <xdr:sp macro="" textlink="">
      <xdr:nvSpPr>
        <xdr:cNvPr id="221" name="楕円 220"/>
        <xdr:cNvSpPr/>
      </xdr:nvSpPr>
      <xdr:spPr>
        <a:xfrm>
          <a:off x="1397000" y="14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108354</xdr:rowOff>
    </xdr:from>
    <xdr:ext cx="762000" cy="259045"/>
    <xdr:sp macro="" textlink="">
      <xdr:nvSpPr>
        <xdr:cNvPr id="222" name="テキスト ボックス 221"/>
        <xdr:cNvSpPr txBox="1"/>
      </xdr:nvSpPr>
      <xdr:spPr>
        <a:xfrm>
          <a:off x="1066800" y="1382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階層間変動により、前年度</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に対し今年度は</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となっている。引き続き国の給与水準との均衡を図りながら給与の適正化に努める。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101600</xdr:rowOff>
    </xdr:to>
    <xdr:cxnSp macro="">
      <xdr:nvCxnSpPr>
        <xdr:cNvPr id="256" name="直線コネクタ 255"/>
        <xdr:cNvCxnSpPr/>
      </xdr:nvCxnSpPr>
      <xdr:spPr>
        <a:xfrm flipV="1">
          <a:off x="16179800" y="1471224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101600</xdr:rowOff>
    </xdr:to>
    <xdr:cxnSp macro="">
      <xdr:nvCxnSpPr>
        <xdr:cNvPr id="259" name="直線コネクタ 258"/>
        <xdr:cNvCxnSpPr/>
      </xdr:nvCxnSpPr>
      <xdr:spPr>
        <a:xfrm>
          <a:off x="15290800" y="147658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2" name="直線コネクタ 261"/>
        <xdr:cNvCxnSpPr/>
      </xdr:nvCxnSpPr>
      <xdr:spPr>
        <a:xfrm flipV="1">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61384</xdr:rowOff>
    </xdr:to>
    <xdr:cxnSp macro="">
      <xdr:nvCxnSpPr>
        <xdr:cNvPr id="265" name="直線コネクタ 264"/>
        <xdr:cNvCxnSpPr/>
      </xdr:nvCxnSpPr>
      <xdr:spPr>
        <a:xfrm>
          <a:off x="13512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5" name="楕円 274"/>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6" name="給与水準   （国との比較）該当値テキスト"/>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9" name="楕円 278"/>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0" name="テキスト ボックス 279"/>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1" name="楕円 280"/>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2" name="テキスト ボックス 281"/>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3" name="楕円 282"/>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4" name="テキスト ボックス 283"/>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前年度は定年前退職による突発的な職員減があり、新規採用による職員数の十分な確保ができていなかったが、採用職員数の増および退職者数の減により前年度から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56233</xdr:rowOff>
    </xdr:from>
    <xdr:to>
      <xdr:col>81</xdr:col>
      <xdr:colOff>44450</xdr:colOff>
      <xdr:row>60</xdr:row>
      <xdr:rowOff>75001</xdr:rowOff>
    </xdr:to>
    <xdr:cxnSp macro="">
      <xdr:nvCxnSpPr>
        <xdr:cNvPr id="319" name="直線コネクタ 318"/>
        <xdr:cNvCxnSpPr/>
      </xdr:nvCxnSpPr>
      <xdr:spPr>
        <a:xfrm>
          <a:off x="16179800" y="10343233"/>
          <a:ext cx="8382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54892</xdr:rowOff>
    </xdr:from>
    <xdr:to>
      <xdr:col>77</xdr:col>
      <xdr:colOff>44450</xdr:colOff>
      <xdr:row>60</xdr:row>
      <xdr:rowOff>56233</xdr:rowOff>
    </xdr:to>
    <xdr:cxnSp macro="">
      <xdr:nvCxnSpPr>
        <xdr:cNvPr id="322" name="直線コネクタ 321"/>
        <xdr:cNvCxnSpPr/>
      </xdr:nvCxnSpPr>
      <xdr:spPr>
        <a:xfrm>
          <a:off x="15290800" y="1034189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54892</xdr:rowOff>
    </xdr:from>
    <xdr:to>
      <xdr:col>72</xdr:col>
      <xdr:colOff>203200</xdr:colOff>
      <xdr:row>60</xdr:row>
      <xdr:rowOff>60254</xdr:rowOff>
    </xdr:to>
    <xdr:cxnSp macro="">
      <xdr:nvCxnSpPr>
        <xdr:cNvPr id="325" name="直線コネクタ 324"/>
        <xdr:cNvCxnSpPr/>
      </xdr:nvCxnSpPr>
      <xdr:spPr>
        <a:xfrm flipV="1">
          <a:off x="14401800" y="1034189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60254</xdr:rowOff>
    </xdr:to>
    <xdr:cxnSp macro="">
      <xdr:nvCxnSpPr>
        <xdr:cNvPr id="328" name="直線コネクタ 327"/>
        <xdr:cNvCxnSpPr/>
      </xdr:nvCxnSpPr>
      <xdr:spPr>
        <a:xfrm>
          <a:off x="13512800" y="10312400"/>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24201</xdr:rowOff>
    </xdr:from>
    <xdr:to>
      <xdr:col>81</xdr:col>
      <xdr:colOff>95250</xdr:colOff>
      <xdr:row>60</xdr:row>
      <xdr:rowOff>125801</xdr:rowOff>
    </xdr:to>
    <xdr:sp macro="" textlink="">
      <xdr:nvSpPr>
        <xdr:cNvPr id="338" name="楕円 337"/>
        <xdr:cNvSpPr/>
      </xdr:nvSpPr>
      <xdr:spPr>
        <a:xfrm>
          <a:off x="169672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40728</xdr:rowOff>
    </xdr:from>
    <xdr:ext cx="762000" cy="259045"/>
    <xdr:sp macro="" textlink="">
      <xdr:nvSpPr>
        <xdr:cNvPr id="339" name="定員管理の状況該当値テキスト"/>
        <xdr:cNvSpPr txBox="1"/>
      </xdr:nvSpPr>
      <xdr:spPr>
        <a:xfrm>
          <a:off x="17106900" y="1015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5433</xdr:rowOff>
    </xdr:from>
    <xdr:to>
      <xdr:col>77</xdr:col>
      <xdr:colOff>95250</xdr:colOff>
      <xdr:row>60</xdr:row>
      <xdr:rowOff>107033</xdr:rowOff>
    </xdr:to>
    <xdr:sp macro="" textlink="">
      <xdr:nvSpPr>
        <xdr:cNvPr id="340" name="楕円 339"/>
        <xdr:cNvSpPr/>
      </xdr:nvSpPr>
      <xdr:spPr>
        <a:xfrm>
          <a:off x="161290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117210</xdr:rowOff>
    </xdr:from>
    <xdr:ext cx="736600" cy="259045"/>
    <xdr:sp macro="" textlink="">
      <xdr:nvSpPr>
        <xdr:cNvPr id="341" name="テキスト ボックス 340"/>
        <xdr:cNvSpPr txBox="1"/>
      </xdr:nvSpPr>
      <xdr:spPr>
        <a:xfrm>
          <a:off x="15798800" y="10061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4092</xdr:rowOff>
    </xdr:from>
    <xdr:to>
      <xdr:col>73</xdr:col>
      <xdr:colOff>44450</xdr:colOff>
      <xdr:row>60</xdr:row>
      <xdr:rowOff>105692</xdr:rowOff>
    </xdr:to>
    <xdr:sp macro="" textlink="">
      <xdr:nvSpPr>
        <xdr:cNvPr id="342" name="楕円 341"/>
        <xdr:cNvSpPr/>
      </xdr:nvSpPr>
      <xdr:spPr>
        <a:xfrm>
          <a:off x="15240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115869</xdr:rowOff>
    </xdr:from>
    <xdr:ext cx="762000" cy="259045"/>
    <xdr:sp macro="" textlink="">
      <xdr:nvSpPr>
        <xdr:cNvPr id="343" name="テキスト ボックス 342"/>
        <xdr:cNvSpPr txBox="1"/>
      </xdr:nvSpPr>
      <xdr:spPr>
        <a:xfrm>
          <a:off x="14909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9454</xdr:rowOff>
    </xdr:from>
    <xdr:to>
      <xdr:col>68</xdr:col>
      <xdr:colOff>203200</xdr:colOff>
      <xdr:row>60</xdr:row>
      <xdr:rowOff>111054</xdr:rowOff>
    </xdr:to>
    <xdr:sp macro="" textlink="">
      <xdr:nvSpPr>
        <xdr:cNvPr id="344" name="楕円 343"/>
        <xdr:cNvSpPr/>
      </xdr:nvSpPr>
      <xdr:spPr>
        <a:xfrm>
          <a:off x="14351000" y="10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121231</xdr:rowOff>
    </xdr:from>
    <xdr:ext cx="762000" cy="259045"/>
    <xdr:sp macro="" textlink="">
      <xdr:nvSpPr>
        <xdr:cNvPr id="345" name="テキスト ボックス 344"/>
        <xdr:cNvSpPr txBox="1"/>
      </xdr:nvSpPr>
      <xdr:spPr>
        <a:xfrm>
          <a:off x="14020800" y="100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6" name="楕円 345"/>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47" name="テキスト ボックス 346"/>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３ヶ年平均の実質公債比率は前年度に引き続き</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なっているが、依然として類似団体平均値を上回っている状況にある。建設物価の高騰する中、新庁舎建設をはじめとする大規模建設事業や公共施設の更新・改修が控えているため、より有利な起債の選択や施設管理計画の精査等により指標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97790</xdr:rowOff>
    </xdr:to>
    <xdr:cxnSp macro="">
      <xdr:nvCxnSpPr>
        <xdr:cNvPr id="380" name="直線コネクタ 379"/>
        <xdr:cNvCxnSpPr/>
      </xdr:nvCxnSpPr>
      <xdr:spPr>
        <a:xfrm>
          <a:off x="16179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154094</xdr:rowOff>
    </xdr:to>
    <xdr:cxnSp macro="">
      <xdr:nvCxnSpPr>
        <xdr:cNvPr id="383" name="直線コネクタ 382"/>
        <xdr:cNvCxnSpPr/>
      </xdr:nvCxnSpPr>
      <xdr:spPr>
        <a:xfrm flipV="1">
          <a:off x="15290800" y="729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22860</xdr:rowOff>
    </xdr:to>
    <xdr:cxnSp macro="">
      <xdr:nvCxnSpPr>
        <xdr:cNvPr id="386" name="直線コネクタ 385"/>
        <xdr:cNvCxnSpPr/>
      </xdr:nvCxnSpPr>
      <xdr:spPr>
        <a:xfrm flipV="1">
          <a:off x="14401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87206</xdr:rowOff>
    </xdr:to>
    <xdr:cxnSp macro="">
      <xdr:nvCxnSpPr>
        <xdr:cNvPr id="389" name="直線コネクタ 388"/>
        <xdr:cNvCxnSpPr/>
      </xdr:nvCxnSpPr>
      <xdr:spPr>
        <a:xfrm flipV="1">
          <a:off x="13512800" y="73952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9" name="楕円 398"/>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0"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1" name="楕円 400"/>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2" name="テキスト ボックス 401"/>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3" name="楕円 402"/>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4" name="テキスト ボックス 403"/>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5" name="楕円 404"/>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6" name="テキスト ボックス 405"/>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7" name="楕円 406"/>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8" name="テキスト ボックス 407"/>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控除後の将来負担額は今年度もマイナスのため、将来負担比率は「算定なし」となっている。新庁舎建設事業やごみ処理施設建設事業、既存の施設の更新や解体撤去等により比率の上昇が懸念されるため、当該事業に限らず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人件費に要する経常収支比率は前年度を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％となった。類似団体平均は上回っているものの、人件費は増加傾向にあるため引き続き適切な定員の管理に努める。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88900</xdr:rowOff>
    </xdr:to>
    <xdr:cxnSp macro="">
      <xdr:nvCxnSpPr>
        <xdr:cNvPr id="66" name="直線コネクタ 65"/>
        <xdr:cNvCxnSpPr/>
      </xdr:nvCxnSpPr>
      <xdr:spPr>
        <a:xfrm>
          <a:off x="3987800" y="625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81280</xdr:rowOff>
    </xdr:to>
    <xdr:cxnSp macro="">
      <xdr:nvCxnSpPr>
        <xdr:cNvPr id="69" name="直線コネクタ 68"/>
        <xdr:cNvCxnSpPr/>
      </xdr:nvCxnSpPr>
      <xdr:spPr>
        <a:xfrm>
          <a:off x="3098800" y="6108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66040</xdr:rowOff>
    </xdr:to>
    <xdr:cxnSp macro="">
      <xdr:nvCxnSpPr>
        <xdr:cNvPr id="72" name="直線コネクタ 71"/>
        <xdr:cNvCxnSpPr/>
      </xdr:nvCxnSpPr>
      <xdr:spPr>
        <a:xfrm flipV="1">
          <a:off x="2209800" y="6108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66040</xdr:rowOff>
    </xdr:to>
    <xdr:cxnSp macro="">
      <xdr:nvCxnSpPr>
        <xdr:cNvPr id="75" name="直線コネクタ 74"/>
        <xdr:cNvCxnSpPr/>
      </xdr:nvCxnSpPr>
      <xdr:spPr>
        <a:xfrm>
          <a:off x="1320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ふるさと納税の増収に伴う寄附礼品や経費の増により前年度に比べ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ポイント上昇している。システムの使用料や各種リース料も増加傾向にあるため、業務の改善・効率化を図り経費の抑制に努める。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110998</xdr:rowOff>
    </xdr:to>
    <xdr:cxnSp macro="">
      <xdr:nvCxnSpPr>
        <xdr:cNvPr id="125" name="直線コネクタ 124"/>
        <xdr:cNvCxnSpPr/>
      </xdr:nvCxnSpPr>
      <xdr:spPr>
        <a:xfrm>
          <a:off x="15671800" y="2673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154432</xdr:rowOff>
    </xdr:from>
    <xdr:to>
      <xdr:col>78</xdr:col>
      <xdr:colOff>69850</xdr:colOff>
      <xdr:row>15</xdr:row>
      <xdr:rowOff>101854</xdr:rowOff>
    </xdr:to>
    <xdr:cxnSp macro="">
      <xdr:nvCxnSpPr>
        <xdr:cNvPr id="128" name="直線コネクタ 127"/>
        <xdr:cNvCxnSpPr/>
      </xdr:nvCxnSpPr>
      <xdr:spPr>
        <a:xfrm>
          <a:off x="14782800" y="2554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14</xdr:row>
      <xdr:rowOff>154432</xdr:rowOff>
    </xdr:to>
    <xdr:cxnSp macro="">
      <xdr:nvCxnSpPr>
        <xdr:cNvPr id="131" name="直線コネクタ 130"/>
        <xdr:cNvCxnSpPr/>
      </xdr:nvCxnSpPr>
      <xdr:spPr>
        <a:xfrm>
          <a:off x="13893800" y="2545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19558</xdr:rowOff>
    </xdr:to>
    <xdr:cxnSp macro="">
      <xdr:nvCxnSpPr>
        <xdr:cNvPr id="134" name="直線コネクタ 133"/>
        <xdr:cNvCxnSpPr/>
      </xdr:nvCxnSpPr>
      <xdr:spPr>
        <a:xfrm flipV="1">
          <a:off x="13004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4" name="楕円 143"/>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5" name="物件費該当値テキスト"/>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6" name="楕円 145"/>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7" name="テキスト ボックス 146"/>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48" name="楕円 147"/>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49" name="テキスト ボックス 148"/>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50" name="楕円 149"/>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34815</xdr:rowOff>
    </xdr:from>
    <xdr:ext cx="762000" cy="259045"/>
    <xdr:sp macro="" textlink="">
      <xdr:nvSpPr>
        <xdr:cNvPr id="151" name="テキスト ボックス 150"/>
        <xdr:cNvSpPr txBox="1"/>
      </xdr:nvSpPr>
      <xdr:spPr>
        <a:xfrm>
          <a:off x="13512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52" name="楕円 151"/>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3" name="テキスト ボックス 152"/>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自立支援給付や障害児通所支援等の経常一般財源を充当する歳出が増加傾向にあることから、前年度に比べ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全国平均や県内平均は下回っているものの、依然として類似団体平均を上回る数値は続いているため、制度の改正等による給付費の動向に注視するとともに単独扶助や独自加算等を見直すなど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118835</xdr:rowOff>
    </xdr:to>
    <xdr:cxnSp macro="">
      <xdr:nvCxnSpPr>
        <xdr:cNvPr id="188" name="直線コネクタ 187"/>
        <xdr:cNvCxnSpPr/>
      </xdr:nvCxnSpPr>
      <xdr:spPr>
        <a:xfrm>
          <a:off x="3987800" y="101037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159657</xdr:rowOff>
    </xdr:to>
    <xdr:cxnSp macro="">
      <xdr:nvCxnSpPr>
        <xdr:cNvPr id="191" name="直線コネクタ 190"/>
        <xdr:cNvCxnSpPr/>
      </xdr:nvCxnSpPr>
      <xdr:spPr>
        <a:xfrm>
          <a:off x="3098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58</xdr:row>
      <xdr:rowOff>78015</xdr:rowOff>
    </xdr:to>
    <xdr:cxnSp macro="">
      <xdr:nvCxnSpPr>
        <xdr:cNvPr id="194" name="直線コネクタ 193"/>
        <xdr:cNvCxnSpPr/>
      </xdr:nvCxnSpPr>
      <xdr:spPr>
        <a:xfrm flipV="1">
          <a:off x="2209800" y="100057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58</xdr:row>
      <xdr:rowOff>110672</xdr:rowOff>
    </xdr:to>
    <xdr:cxnSp macro="">
      <xdr:nvCxnSpPr>
        <xdr:cNvPr id="197" name="直線コネクタ 196"/>
        <xdr:cNvCxnSpPr/>
      </xdr:nvCxnSpPr>
      <xdr:spPr>
        <a:xfrm flipV="1">
          <a:off x="1320800" y="100221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7" name="楕円 206"/>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8"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9" name="楕円 208"/>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0" name="テキスト ボックス 209"/>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3" name="楕円 212"/>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4" name="テキスト ボックス 213"/>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5" name="楕円 214"/>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6" name="テキスト ボックス 215"/>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温浴施設や町営住宅などの公立施設の老朽化等による維持補修費の増加によりその他の経常一般財源充当経費は増加。前年度に比べて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ポイント上昇している。今後、施設管理計画の精査により維持補修費等の抑制を図る。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49" name="直線コネクタ 248"/>
        <xdr:cNvCxnSpPr/>
      </xdr:nvCxnSpPr>
      <xdr:spPr>
        <a:xfrm>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127000</xdr:rowOff>
    </xdr:to>
    <xdr:cxnSp macro="">
      <xdr:nvCxnSpPr>
        <xdr:cNvPr id="252" name="直線コネクタ 251"/>
        <xdr:cNvCxnSpPr/>
      </xdr:nvCxnSpPr>
      <xdr:spPr>
        <a:xfrm>
          <a:off x="14782800" y="969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31750</xdr:rowOff>
    </xdr:to>
    <xdr:cxnSp macro="">
      <xdr:nvCxnSpPr>
        <xdr:cNvPr id="255" name="直線コネクタ 254"/>
        <xdr:cNvCxnSpPr/>
      </xdr:nvCxnSpPr>
      <xdr:spPr>
        <a:xfrm flipV="1">
          <a:off x="13893800" y="969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100330</xdr:rowOff>
    </xdr:to>
    <xdr:cxnSp macro="">
      <xdr:nvCxnSpPr>
        <xdr:cNvPr id="258" name="直線コネクタ 257"/>
        <xdr:cNvCxnSpPr/>
      </xdr:nvCxnSpPr>
      <xdr:spPr>
        <a:xfrm flipV="1">
          <a:off x="13004800" y="980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3" name="テキスト ボックス 272"/>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5" name="テキスト ボックス 274"/>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一部事務組合の運営に係る負担金の増により前年度から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％となった。今後も組合への運営費負担金等により増加が見込まれるため一部事務組合の運営状況等を注視し、補助費等の抑制に努める。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19231</xdr:rowOff>
    </xdr:from>
    <xdr:to>
      <xdr:col>82</xdr:col>
      <xdr:colOff>107950</xdr:colOff>
      <xdr:row>36</xdr:row>
      <xdr:rowOff>149860</xdr:rowOff>
    </xdr:to>
    <xdr:cxnSp macro="">
      <xdr:nvCxnSpPr>
        <xdr:cNvPr id="312" name="直線コネクタ 311"/>
        <xdr:cNvCxnSpPr/>
      </xdr:nvCxnSpPr>
      <xdr:spPr>
        <a:xfrm>
          <a:off x="15671800" y="619143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125367</xdr:rowOff>
    </xdr:from>
    <xdr:to>
      <xdr:col>78</xdr:col>
      <xdr:colOff>69850</xdr:colOff>
      <xdr:row>36</xdr:row>
      <xdr:rowOff>19231</xdr:rowOff>
    </xdr:to>
    <xdr:cxnSp macro="">
      <xdr:nvCxnSpPr>
        <xdr:cNvPr id="315" name="直線コネクタ 314"/>
        <xdr:cNvCxnSpPr/>
      </xdr:nvCxnSpPr>
      <xdr:spPr>
        <a:xfrm>
          <a:off x="14782800" y="61261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125367</xdr:rowOff>
    </xdr:from>
    <xdr:to>
      <xdr:col>73</xdr:col>
      <xdr:colOff>180975</xdr:colOff>
      <xdr:row>36</xdr:row>
      <xdr:rowOff>71483</xdr:rowOff>
    </xdr:to>
    <xdr:cxnSp macro="">
      <xdr:nvCxnSpPr>
        <xdr:cNvPr id="318" name="直線コネクタ 317"/>
        <xdr:cNvCxnSpPr/>
      </xdr:nvCxnSpPr>
      <xdr:spPr>
        <a:xfrm flipV="1">
          <a:off x="13893800" y="61261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71483</xdr:rowOff>
    </xdr:from>
    <xdr:to>
      <xdr:col>69</xdr:col>
      <xdr:colOff>92075</xdr:colOff>
      <xdr:row>36</xdr:row>
      <xdr:rowOff>117203</xdr:rowOff>
    </xdr:to>
    <xdr:cxnSp macro="">
      <xdr:nvCxnSpPr>
        <xdr:cNvPr id="321" name="直線コネクタ 320"/>
        <xdr:cNvCxnSpPr/>
      </xdr:nvCxnSpPr>
      <xdr:spPr>
        <a:xfrm flipV="1">
          <a:off x="13004800" y="62436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1" name="楕円 330"/>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2"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139881</xdr:rowOff>
    </xdr:from>
    <xdr:to>
      <xdr:col>78</xdr:col>
      <xdr:colOff>120650</xdr:colOff>
      <xdr:row>36</xdr:row>
      <xdr:rowOff>70031</xdr:rowOff>
    </xdr:to>
    <xdr:sp macro="" textlink="">
      <xdr:nvSpPr>
        <xdr:cNvPr id="333" name="楕円 332"/>
        <xdr:cNvSpPr/>
      </xdr:nvSpPr>
      <xdr:spPr>
        <a:xfrm>
          <a:off x="15621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80208</xdr:rowOff>
    </xdr:from>
    <xdr:ext cx="736600" cy="259045"/>
    <xdr:sp macro="" textlink="">
      <xdr:nvSpPr>
        <xdr:cNvPr id="334" name="テキスト ボックス 333"/>
        <xdr:cNvSpPr txBox="1"/>
      </xdr:nvSpPr>
      <xdr:spPr>
        <a:xfrm>
          <a:off x="15290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74567</xdr:rowOff>
    </xdr:from>
    <xdr:to>
      <xdr:col>74</xdr:col>
      <xdr:colOff>31750</xdr:colOff>
      <xdr:row>36</xdr:row>
      <xdr:rowOff>4717</xdr:rowOff>
    </xdr:to>
    <xdr:sp macro="" textlink="">
      <xdr:nvSpPr>
        <xdr:cNvPr id="335" name="楕円 334"/>
        <xdr:cNvSpPr/>
      </xdr:nvSpPr>
      <xdr:spPr>
        <a:xfrm>
          <a:off x="14732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14894</xdr:rowOff>
    </xdr:from>
    <xdr:ext cx="762000" cy="259045"/>
    <xdr:sp macro="" textlink="">
      <xdr:nvSpPr>
        <xdr:cNvPr id="336" name="テキスト ボックス 335"/>
        <xdr:cNvSpPr txBox="1"/>
      </xdr:nvSpPr>
      <xdr:spPr>
        <a:xfrm>
          <a:off x="14401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20683</xdr:rowOff>
    </xdr:from>
    <xdr:to>
      <xdr:col>69</xdr:col>
      <xdr:colOff>142875</xdr:colOff>
      <xdr:row>36</xdr:row>
      <xdr:rowOff>122283</xdr:rowOff>
    </xdr:to>
    <xdr:sp macro="" textlink="">
      <xdr:nvSpPr>
        <xdr:cNvPr id="337" name="楕円 336"/>
        <xdr:cNvSpPr/>
      </xdr:nvSpPr>
      <xdr:spPr>
        <a:xfrm>
          <a:off x="13843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132460</xdr:rowOff>
    </xdr:from>
    <xdr:ext cx="762000" cy="259045"/>
    <xdr:sp macro="" textlink="">
      <xdr:nvSpPr>
        <xdr:cNvPr id="338" name="テキスト ボックス 337"/>
        <xdr:cNvSpPr txBox="1"/>
      </xdr:nvSpPr>
      <xdr:spPr>
        <a:xfrm>
          <a:off x="13512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66403</xdr:rowOff>
    </xdr:from>
    <xdr:to>
      <xdr:col>65</xdr:col>
      <xdr:colOff>53975</xdr:colOff>
      <xdr:row>36</xdr:row>
      <xdr:rowOff>168003</xdr:rowOff>
    </xdr:to>
    <xdr:sp macro="" textlink="">
      <xdr:nvSpPr>
        <xdr:cNvPr id="339" name="楕円 338"/>
        <xdr:cNvSpPr/>
      </xdr:nvSpPr>
      <xdr:spPr>
        <a:xfrm>
          <a:off x="12954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152780</xdr:rowOff>
    </xdr:from>
    <xdr:ext cx="762000" cy="259045"/>
    <xdr:sp macro="" textlink="">
      <xdr:nvSpPr>
        <xdr:cNvPr id="340" name="テキスト ボックス 339"/>
        <xdr:cNvSpPr txBox="1"/>
      </xdr:nvSpPr>
      <xdr:spPr>
        <a:xfrm>
          <a:off x="12623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％となった。償還額の大部分は普通交付税措置対象であるものの、平成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年度以降、類似団体平均を毎年上回っているため、元金据置期間や償還期間の短縮による借入利子の抑制、民間資金等の繰上償還などに取り組み公債費の抑制に努める。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143002</xdr:rowOff>
    </xdr:to>
    <xdr:cxnSp macro="">
      <xdr:nvCxnSpPr>
        <xdr:cNvPr id="370" name="直線コネクタ 369"/>
        <xdr:cNvCxnSpPr/>
      </xdr:nvCxnSpPr>
      <xdr:spPr>
        <a:xfrm flipV="1">
          <a:off x="3987800" y="133126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143002</xdr:rowOff>
    </xdr:to>
    <xdr:cxnSp macro="">
      <xdr:nvCxnSpPr>
        <xdr:cNvPr id="373" name="直線コネクタ 372"/>
        <xdr:cNvCxnSpPr/>
      </xdr:nvCxnSpPr>
      <xdr:spPr>
        <a:xfrm>
          <a:off x="3098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17272</xdr:rowOff>
    </xdr:to>
    <xdr:cxnSp macro="">
      <xdr:nvCxnSpPr>
        <xdr:cNvPr id="376" name="直線コネクタ 375"/>
        <xdr:cNvCxnSpPr/>
      </xdr:nvCxnSpPr>
      <xdr:spPr>
        <a:xfrm flipV="1">
          <a:off x="2209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40132</xdr:rowOff>
    </xdr:to>
    <xdr:cxnSp macro="">
      <xdr:nvCxnSpPr>
        <xdr:cNvPr id="379" name="直線コネクタ 378"/>
        <xdr:cNvCxnSpPr/>
      </xdr:nvCxnSpPr>
      <xdr:spPr>
        <a:xfrm flipV="1">
          <a:off x="1320800" y="13390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9" name="楕円 388"/>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90" name="公債費該当値テキスト"/>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91" name="楕円 390"/>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92" name="テキスト ボックス 391"/>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3" name="楕円 392"/>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4" name="テキスト ボックス 393"/>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5" name="楕円 394"/>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6" name="テキスト ボックス 395"/>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7" name="楕円 396"/>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8" name="テキスト ボックス 397"/>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地方交付税をはじめとする経常収入の減や公債費を除く経常一般財源充当経費の増加により前年度に比べて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％となっている。全国平均よりも下回っているものの県平均や類似団体平均よりも上回っているため、行政経費の効率的な運営を図り、経費の削減に努める。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138430</xdr:rowOff>
    </xdr:to>
    <xdr:cxnSp macro="">
      <xdr:nvCxnSpPr>
        <xdr:cNvPr id="429" name="直線コネクタ 428"/>
        <xdr:cNvCxnSpPr/>
      </xdr:nvCxnSpPr>
      <xdr:spPr>
        <a:xfrm>
          <a:off x="15671800" y="1318920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159004</xdr:rowOff>
    </xdr:to>
    <xdr:cxnSp macro="">
      <xdr:nvCxnSpPr>
        <xdr:cNvPr id="432" name="直線コネクタ 431"/>
        <xdr:cNvCxnSpPr/>
      </xdr:nvCxnSpPr>
      <xdr:spPr>
        <a:xfrm>
          <a:off x="14782800" y="129514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145287</xdr:rowOff>
    </xdr:to>
    <xdr:cxnSp macro="">
      <xdr:nvCxnSpPr>
        <xdr:cNvPr id="435" name="直線コネクタ 434"/>
        <xdr:cNvCxnSpPr/>
      </xdr:nvCxnSpPr>
      <xdr:spPr>
        <a:xfrm flipV="1">
          <a:off x="13893800" y="12951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56135</xdr:rowOff>
    </xdr:to>
    <xdr:cxnSp macro="">
      <xdr:nvCxnSpPr>
        <xdr:cNvPr id="438" name="直線コネクタ 437"/>
        <xdr:cNvCxnSpPr/>
      </xdr:nvCxnSpPr>
      <xdr:spPr>
        <a:xfrm flipV="1">
          <a:off x="13004800" y="131754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8" name="楕円 447"/>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9"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0" name="楕円 449"/>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51" name="テキスト ボックス 450"/>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2" name="楕円 451"/>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3" name="テキスト ボックス 45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4" name="楕円 453"/>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5" name="テキスト ボックス 454"/>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6" name="楕円 455"/>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57" name="テキスト ボックス 456"/>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137439</xdr:rowOff>
    </xdr:from>
    <xdr:to>
      <xdr:col>29</xdr:col>
      <xdr:colOff>127000</xdr:colOff>
      <xdr:row>17</xdr:row>
      <xdr:rowOff>160249</xdr:rowOff>
    </xdr:to>
    <xdr:cxnSp macro="">
      <xdr:nvCxnSpPr>
        <xdr:cNvPr id="50" name="直線コネクタ 49"/>
        <xdr:cNvCxnSpPr/>
      </xdr:nvCxnSpPr>
      <xdr:spPr bwMode="auto">
        <a:xfrm flipV="1">
          <a:off x="5003800" y="3099714"/>
          <a:ext cx="647700" cy="22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160249</xdr:rowOff>
    </xdr:from>
    <xdr:to>
      <xdr:col>26</xdr:col>
      <xdr:colOff>50800</xdr:colOff>
      <xdr:row>18</xdr:row>
      <xdr:rowOff>26886</xdr:rowOff>
    </xdr:to>
    <xdr:cxnSp macro="">
      <xdr:nvCxnSpPr>
        <xdr:cNvPr id="53" name="直線コネクタ 52"/>
        <xdr:cNvCxnSpPr/>
      </xdr:nvCxnSpPr>
      <xdr:spPr bwMode="auto">
        <a:xfrm flipV="1">
          <a:off x="4305300" y="3122524"/>
          <a:ext cx="698500" cy="3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26886</xdr:rowOff>
    </xdr:from>
    <xdr:to>
      <xdr:col>22</xdr:col>
      <xdr:colOff>114300</xdr:colOff>
      <xdr:row>18</xdr:row>
      <xdr:rowOff>27826</xdr:rowOff>
    </xdr:to>
    <xdr:cxnSp macro="">
      <xdr:nvCxnSpPr>
        <xdr:cNvPr id="56" name="直線コネクタ 55"/>
        <xdr:cNvCxnSpPr/>
      </xdr:nvCxnSpPr>
      <xdr:spPr bwMode="auto">
        <a:xfrm flipV="1">
          <a:off x="3606800" y="3160611"/>
          <a:ext cx="698500" cy="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xdr:rowOff>
    </xdr:from>
    <xdr:to>
      <xdr:col>18</xdr:col>
      <xdr:colOff>177800</xdr:colOff>
      <xdr:row>18</xdr:row>
      <xdr:rowOff>27826</xdr:rowOff>
    </xdr:to>
    <xdr:cxnSp macro="">
      <xdr:nvCxnSpPr>
        <xdr:cNvPr id="59" name="直線コネクタ 58"/>
        <xdr:cNvCxnSpPr/>
      </xdr:nvCxnSpPr>
      <xdr:spPr bwMode="auto">
        <a:xfrm>
          <a:off x="2908300" y="3133890"/>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86639</xdr:rowOff>
    </xdr:from>
    <xdr:to>
      <xdr:col>29</xdr:col>
      <xdr:colOff>177800</xdr:colOff>
      <xdr:row>18</xdr:row>
      <xdr:rowOff>16789</xdr:rowOff>
    </xdr:to>
    <xdr:sp macro="" textlink="">
      <xdr:nvSpPr>
        <xdr:cNvPr id="69" name="楕円 68"/>
        <xdr:cNvSpPr/>
      </xdr:nvSpPr>
      <xdr:spPr bwMode="auto">
        <a:xfrm>
          <a:off x="5600700" y="304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58716</xdr:rowOff>
    </xdr:from>
    <xdr:ext cx="762000" cy="259045"/>
    <xdr:sp macro="" textlink="">
      <xdr:nvSpPr>
        <xdr:cNvPr id="70" name="人口1人当たり決算額の推移該当値テキスト130"/>
        <xdr:cNvSpPr txBox="1"/>
      </xdr:nvSpPr>
      <xdr:spPr>
        <a:xfrm>
          <a:off x="5740400" y="302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109449</xdr:rowOff>
    </xdr:from>
    <xdr:to>
      <xdr:col>26</xdr:col>
      <xdr:colOff>101600</xdr:colOff>
      <xdr:row>18</xdr:row>
      <xdr:rowOff>39599</xdr:rowOff>
    </xdr:to>
    <xdr:sp macro="" textlink="">
      <xdr:nvSpPr>
        <xdr:cNvPr id="71" name="楕円 70"/>
        <xdr:cNvSpPr/>
      </xdr:nvSpPr>
      <xdr:spPr bwMode="auto">
        <a:xfrm>
          <a:off x="4953000" y="307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24376</xdr:rowOff>
    </xdr:from>
    <xdr:ext cx="736600" cy="259045"/>
    <xdr:sp macro="" textlink="">
      <xdr:nvSpPr>
        <xdr:cNvPr id="72" name="テキスト ボックス 71"/>
        <xdr:cNvSpPr txBox="1"/>
      </xdr:nvSpPr>
      <xdr:spPr>
        <a:xfrm>
          <a:off x="4622800" y="3158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147536</xdr:rowOff>
    </xdr:from>
    <xdr:to>
      <xdr:col>22</xdr:col>
      <xdr:colOff>165100</xdr:colOff>
      <xdr:row>18</xdr:row>
      <xdr:rowOff>77686</xdr:rowOff>
    </xdr:to>
    <xdr:sp macro="" textlink="">
      <xdr:nvSpPr>
        <xdr:cNvPr id="73" name="楕円 72"/>
        <xdr:cNvSpPr/>
      </xdr:nvSpPr>
      <xdr:spPr bwMode="auto">
        <a:xfrm>
          <a:off x="4254500" y="310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62463</xdr:rowOff>
    </xdr:from>
    <xdr:ext cx="762000" cy="259045"/>
    <xdr:sp macro="" textlink="">
      <xdr:nvSpPr>
        <xdr:cNvPr id="74" name="テキスト ボックス 73"/>
        <xdr:cNvSpPr txBox="1"/>
      </xdr:nvSpPr>
      <xdr:spPr>
        <a:xfrm>
          <a:off x="3924300" y="319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148476</xdr:rowOff>
    </xdr:from>
    <xdr:to>
      <xdr:col>19</xdr:col>
      <xdr:colOff>38100</xdr:colOff>
      <xdr:row>18</xdr:row>
      <xdr:rowOff>78626</xdr:rowOff>
    </xdr:to>
    <xdr:sp macro="" textlink="">
      <xdr:nvSpPr>
        <xdr:cNvPr id="75" name="楕円 74"/>
        <xdr:cNvSpPr/>
      </xdr:nvSpPr>
      <xdr:spPr bwMode="auto">
        <a:xfrm>
          <a:off x="3556000" y="311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63403</xdr:rowOff>
    </xdr:from>
    <xdr:ext cx="762000" cy="259045"/>
    <xdr:sp macro="" textlink="">
      <xdr:nvSpPr>
        <xdr:cNvPr id="76" name="テキスト ボックス 75"/>
        <xdr:cNvSpPr txBox="1"/>
      </xdr:nvSpPr>
      <xdr:spPr>
        <a:xfrm>
          <a:off x="3225800" y="319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120815</xdr:rowOff>
    </xdr:from>
    <xdr:to>
      <xdr:col>15</xdr:col>
      <xdr:colOff>101600</xdr:colOff>
      <xdr:row>18</xdr:row>
      <xdr:rowOff>50965</xdr:rowOff>
    </xdr:to>
    <xdr:sp macro="" textlink="">
      <xdr:nvSpPr>
        <xdr:cNvPr id="77" name="楕円 76"/>
        <xdr:cNvSpPr/>
      </xdr:nvSpPr>
      <xdr:spPr bwMode="auto">
        <a:xfrm>
          <a:off x="2857500" y="308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35742</xdr:rowOff>
    </xdr:from>
    <xdr:ext cx="762000" cy="259045"/>
    <xdr:sp macro="" textlink="">
      <xdr:nvSpPr>
        <xdr:cNvPr id="78" name="テキスト ボックス 77"/>
        <xdr:cNvSpPr txBox="1"/>
      </xdr:nvSpPr>
      <xdr:spPr>
        <a:xfrm>
          <a:off x="2527300" y="316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302313</xdr:rowOff>
    </xdr:from>
    <xdr:to>
      <xdr:col>29</xdr:col>
      <xdr:colOff>127000</xdr:colOff>
      <xdr:row>36</xdr:row>
      <xdr:rowOff>4562</xdr:rowOff>
    </xdr:to>
    <xdr:cxnSp macro="">
      <xdr:nvCxnSpPr>
        <xdr:cNvPr id="110" name="直線コネクタ 109"/>
        <xdr:cNvCxnSpPr/>
      </xdr:nvCxnSpPr>
      <xdr:spPr bwMode="auto">
        <a:xfrm>
          <a:off x="5003800" y="6912663"/>
          <a:ext cx="647700" cy="4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332240</xdr:rowOff>
    </xdr:from>
    <xdr:ext cx="762000" cy="259045"/>
    <xdr:sp macro="" textlink="">
      <xdr:nvSpPr>
        <xdr:cNvPr id="111" name="人口1人当たり決算額の推移平均値テキスト445"/>
        <xdr:cNvSpPr txBox="1"/>
      </xdr:nvSpPr>
      <xdr:spPr>
        <a:xfrm>
          <a:off x="5740400" y="6942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302313</xdr:rowOff>
    </xdr:from>
    <xdr:to>
      <xdr:col>26</xdr:col>
      <xdr:colOff>50800</xdr:colOff>
      <xdr:row>36</xdr:row>
      <xdr:rowOff>8471</xdr:rowOff>
    </xdr:to>
    <xdr:cxnSp macro="">
      <xdr:nvCxnSpPr>
        <xdr:cNvPr id="113" name="直線コネクタ 112"/>
        <xdr:cNvCxnSpPr/>
      </xdr:nvCxnSpPr>
      <xdr:spPr bwMode="auto">
        <a:xfrm flipV="1">
          <a:off x="4305300" y="6912663"/>
          <a:ext cx="698500" cy="4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8471</xdr:rowOff>
    </xdr:from>
    <xdr:to>
      <xdr:col>22</xdr:col>
      <xdr:colOff>114300</xdr:colOff>
      <xdr:row>36</xdr:row>
      <xdr:rowOff>46121</xdr:rowOff>
    </xdr:to>
    <xdr:cxnSp macro="">
      <xdr:nvCxnSpPr>
        <xdr:cNvPr id="116" name="直線コネクタ 115"/>
        <xdr:cNvCxnSpPr/>
      </xdr:nvCxnSpPr>
      <xdr:spPr bwMode="auto">
        <a:xfrm flipV="1">
          <a:off x="3606800" y="6961721"/>
          <a:ext cx="6985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246215</xdr:rowOff>
    </xdr:from>
    <xdr:to>
      <xdr:col>18</xdr:col>
      <xdr:colOff>177800</xdr:colOff>
      <xdr:row>36</xdr:row>
      <xdr:rowOff>46121</xdr:rowOff>
    </xdr:to>
    <xdr:cxnSp macro="">
      <xdr:nvCxnSpPr>
        <xdr:cNvPr id="119" name="直線コネクタ 118"/>
        <xdr:cNvCxnSpPr/>
      </xdr:nvCxnSpPr>
      <xdr:spPr bwMode="auto">
        <a:xfrm>
          <a:off x="2908300" y="6856565"/>
          <a:ext cx="698500" cy="14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296662</xdr:rowOff>
    </xdr:from>
    <xdr:to>
      <xdr:col>29</xdr:col>
      <xdr:colOff>177800</xdr:colOff>
      <xdr:row>36</xdr:row>
      <xdr:rowOff>55362</xdr:rowOff>
    </xdr:to>
    <xdr:sp macro="" textlink="">
      <xdr:nvSpPr>
        <xdr:cNvPr id="129" name="楕円 128"/>
        <xdr:cNvSpPr/>
      </xdr:nvSpPr>
      <xdr:spPr bwMode="auto">
        <a:xfrm>
          <a:off x="5600700" y="690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141739</xdr:rowOff>
    </xdr:from>
    <xdr:ext cx="762000" cy="259045"/>
    <xdr:sp macro="" textlink="">
      <xdr:nvSpPr>
        <xdr:cNvPr id="130" name="人口1人当たり決算額の推移該当値テキスト445"/>
        <xdr:cNvSpPr txBox="1"/>
      </xdr:nvSpPr>
      <xdr:spPr>
        <a:xfrm>
          <a:off x="5740400" y="675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251513</xdr:rowOff>
    </xdr:from>
    <xdr:to>
      <xdr:col>26</xdr:col>
      <xdr:colOff>101600</xdr:colOff>
      <xdr:row>36</xdr:row>
      <xdr:rowOff>10213</xdr:rowOff>
    </xdr:to>
    <xdr:sp macro="" textlink="">
      <xdr:nvSpPr>
        <xdr:cNvPr id="131" name="楕円 130"/>
        <xdr:cNvSpPr/>
      </xdr:nvSpPr>
      <xdr:spPr bwMode="auto">
        <a:xfrm>
          <a:off x="4953000" y="686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20390</xdr:rowOff>
    </xdr:from>
    <xdr:ext cx="736600" cy="259045"/>
    <xdr:sp macro="" textlink="">
      <xdr:nvSpPr>
        <xdr:cNvPr id="132" name="テキスト ボックス 131"/>
        <xdr:cNvSpPr txBox="1"/>
      </xdr:nvSpPr>
      <xdr:spPr>
        <a:xfrm>
          <a:off x="4622800" y="663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300571</xdr:rowOff>
    </xdr:from>
    <xdr:to>
      <xdr:col>22</xdr:col>
      <xdr:colOff>165100</xdr:colOff>
      <xdr:row>36</xdr:row>
      <xdr:rowOff>59271</xdr:rowOff>
    </xdr:to>
    <xdr:sp macro="" textlink="">
      <xdr:nvSpPr>
        <xdr:cNvPr id="133" name="楕円 132"/>
        <xdr:cNvSpPr/>
      </xdr:nvSpPr>
      <xdr:spPr bwMode="auto">
        <a:xfrm>
          <a:off x="4254500" y="6910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69448</xdr:rowOff>
    </xdr:from>
    <xdr:ext cx="762000" cy="259045"/>
    <xdr:sp macro="" textlink="">
      <xdr:nvSpPr>
        <xdr:cNvPr id="134" name="テキスト ボックス 133"/>
        <xdr:cNvSpPr txBox="1"/>
      </xdr:nvSpPr>
      <xdr:spPr>
        <a:xfrm>
          <a:off x="3924300" y="667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338221</xdr:rowOff>
    </xdr:from>
    <xdr:to>
      <xdr:col>19</xdr:col>
      <xdr:colOff>38100</xdr:colOff>
      <xdr:row>36</xdr:row>
      <xdr:rowOff>96921</xdr:rowOff>
    </xdr:to>
    <xdr:sp macro="" textlink="">
      <xdr:nvSpPr>
        <xdr:cNvPr id="135" name="楕円 134"/>
        <xdr:cNvSpPr/>
      </xdr:nvSpPr>
      <xdr:spPr bwMode="auto">
        <a:xfrm>
          <a:off x="3556000" y="694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107098</xdr:rowOff>
    </xdr:from>
    <xdr:ext cx="762000" cy="259045"/>
    <xdr:sp macro="" textlink="">
      <xdr:nvSpPr>
        <xdr:cNvPr id="136" name="テキスト ボックス 135"/>
        <xdr:cNvSpPr txBox="1"/>
      </xdr:nvSpPr>
      <xdr:spPr>
        <a:xfrm>
          <a:off x="3225800" y="671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195415</xdr:rowOff>
    </xdr:from>
    <xdr:to>
      <xdr:col>15</xdr:col>
      <xdr:colOff>101600</xdr:colOff>
      <xdr:row>35</xdr:row>
      <xdr:rowOff>297015</xdr:rowOff>
    </xdr:to>
    <xdr:sp macro="" textlink="">
      <xdr:nvSpPr>
        <xdr:cNvPr id="137" name="楕円 136"/>
        <xdr:cNvSpPr/>
      </xdr:nvSpPr>
      <xdr:spPr bwMode="auto">
        <a:xfrm>
          <a:off x="2857500" y="680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307192</xdr:rowOff>
    </xdr:from>
    <xdr:ext cx="762000" cy="259045"/>
    <xdr:sp macro="" textlink="">
      <xdr:nvSpPr>
        <xdr:cNvPr id="138" name="テキスト ボックス 137"/>
        <xdr:cNvSpPr txBox="1"/>
      </xdr:nvSpPr>
      <xdr:spPr>
        <a:xfrm>
          <a:off x="2527300" y="65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136774</xdr:rowOff>
    </xdr:from>
    <xdr:to>
      <xdr:col>24</xdr:col>
      <xdr:colOff>63500</xdr:colOff>
      <xdr:row>36</xdr:row>
      <xdr:rowOff>152669</xdr:rowOff>
    </xdr:to>
    <xdr:cxnSp macro="">
      <xdr:nvCxnSpPr>
        <xdr:cNvPr id="59" name="直線コネクタ 58"/>
        <xdr:cNvCxnSpPr/>
      </xdr:nvCxnSpPr>
      <xdr:spPr>
        <a:xfrm flipV="1">
          <a:off x="3797300" y="6308974"/>
          <a:ext cx="8382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152669</xdr:rowOff>
    </xdr:from>
    <xdr:to>
      <xdr:col>19</xdr:col>
      <xdr:colOff>177800</xdr:colOff>
      <xdr:row>37</xdr:row>
      <xdr:rowOff>45959</xdr:rowOff>
    </xdr:to>
    <xdr:cxnSp macro="">
      <xdr:nvCxnSpPr>
        <xdr:cNvPr id="62" name="直線コネクタ 61"/>
        <xdr:cNvCxnSpPr/>
      </xdr:nvCxnSpPr>
      <xdr:spPr>
        <a:xfrm flipV="1">
          <a:off x="2908300" y="6324869"/>
          <a:ext cx="889000" cy="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45959</xdr:rowOff>
    </xdr:from>
    <xdr:to>
      <xdr:col>15</xdr:col>
      <xdr:colOff>50800</xdr:colOff>
      <xdr:row>37</xdr:row>
      <xdr:rowOff>47239</xdr:rowOff>
    </xdr:to>
    <xdr:cxnSp macro="">
      <xdr:nvCxnSpPr>
        <xdr:cNvPr id="65" name="直線コネクタ 64"/>
        <xdr:cNvCxnSpPr/>
      </xdr:nvCxnSpPr>
      <xdr:spPr>
        <a:xfrm flipV="1">
          <a:off x="2019300" y="6389609"/>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47239</xdr:rowOff>
    </xdr:from>
    <xdr:to>
      <xdr:col>10</xdr:col>
      <xdr:colOff>114300</xdr:colOff>
      <xdr:row>37</xdr:row>
      <xdr:rowOff>109464</xdr:rowOff>
    </xdr:to>
    <xdr:cxnSp macro="">
      <xdr:nvCxnSpPr>
        <xdr:cNvPr id="68" name="直線コネクタ 67"/>
        <xdr:cNvCxnSpPr/>
      </xdr:nvCxnSpPr>
      <xdr:spPr>
        <a:xfrm flipV="1">
          <a:off x="1130300" y="6390889"/>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85974</xdr:rowOff>
    </xdr:from>
    <xdr:to>
      <xdr:col>24</xdr:col>
      <xdr:colOff>114300</xdr:colOff>
      <xdr:row>37</xdr:row>
      <xdr:rowOff>16124</xdr:rowOff>
    </xdr:to>
    <xdr:sp macro="" textlink="">
      <xdr:nvSpPr>
        <xdr:cNvPr id="78" name="楕円 77"/>
        <xdr:cNvSpPr/>
      </xdr:nvSpPr>
      <xdr:spPr>
        <a:xfrm>
          <a:off x="4584700" y="62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64401</xdr:rowOff>
    </xdr:from>
    <xdr:ext cx="534377" cy="259045"/>
    <xdr:sp macro="" textlink="">
      <xdr:nvSpPr>
        <xdr:cNvPr id="79" name="人件費該当値テキスト"/>
        <xdr:cNvSpPr txBox="1"/>
      </xdr:nvSpPr>
      <xdr:spPr>
        <a:xfrm>
          <a:off x="4686300" y="623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101869</xdr:rowOff>
    </xdr:from>
    <xdr:to>
      <xdr:col>20</xdr:col>
      <xdr:colOff>38100</xdr:colOff>
      <xdr:row>37</xdr:row>
      <xdr:rowOff>32019</xdr:rowOff>
    </xdr:to>
    <xdr:sp macro="" textlink="">
      <xdr:nvSpPr>
        <xdr:cNvPr id="80" name="楕円 79"/>
        <xdr:cNvSpPr/>
      </xdr:nvSpPr>
      <xdr:spPr>
        <a:xfrm>
          <a:off x="3746500" y="627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23146</xdr:rowOff>
    </xdr:from>
    <xdr:ext cx="534377" cy="259045"/>
    <xdr:sp macro="" textlink="">
      <xdr:nvSpPr>
        <xdr:cNvPr id="81" name="テキスト ボックス 80"/>
        <xdr:cNvSpPr txBox="1"/>
      </xdr:nvSpPr>
      <xdr:spPr>
        <a:xfrm>
          <a:off x="3530111" y="636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166609</xdr:rowOff>
    </xdr:from>
    <xdr:to>
      <xdr:col>15</xdr:col>
      <xdr:colOff>101600</xdr:colOff>
      <xdr:row>37</xdr:row>
      <xdr:rowOff>96759</xdr:rowOff>
    </xdr:to>
    <xdr:sp macro="" textlink="">
      <xdr:nvSpPr>
        <xdr:cNvPr id="82" name="楕円 81"/>
        <xdr:cNvSpPr/>
      </xdr:nvSpPr>
      <xdr:spPr>
        <a:xfrm>
          <a:off x="2857500" y="63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87886</xdr:rowOff>
    </xdr:from>
    <xdr:ext cx="534377" cy="259045"/>
    <xdr:sp macro="" textlink="">
      <xdr:nvSpPr>
        <xdr:cNvPr id="83" name="テキスト ボックス 82"/>
        <xdr:cNvSpPr txBox="1"/>
      </xdr:nvSpPr>
      <xdr:spPr>
        <a:xfrm>
          <a:off x="2641111" y="64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167889</xdr:rowOff>
    </xdr:from>
    <xdr:to>
      <xdr:col>10</xdr:col>
      <xdr:colOff>165100</xdr:colOff>
      <xdr:row>37</xdr:row>
      <xdr:rowOff>98039</xdr:rowOff>
    </xdr:to>
    <xdr:sp macro="" textlink="">
      <xdr:nvSpPr>
        <xdr:cNvPr id="84" name="楕円 83"/>
        <xdr:cNvSpPr/>
      </xdr:nvSpPr>
      <xdr:spPr>
        <a:xfrm>
          <a:off x="1968500" y="63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89166</xdr:rowOff>
    </xdr:from>
    <xdr:ext cx="534377" cy="259045"/>
    <xdr:sp macro="" textlink="">
      <xdr:nvSpPr>
        <xdr:cNvPr id="85" name="テキスト ボックス 84"/>
        <xdr:cNvSpPr txBox="1"/>
      </xdr:nvSpPr>
      <xdr:spPr>
        <a:xfrm>
          <a:off x="1752111" y="643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58664</xdr:rowOff>
    </xdr:from>
    <xdr:to>
      <xdr:col>6</xdr:col>
      <xdr:colOff>38100</xdr:colOff>
      <xdr:row>37</xdr:row>
      <xdr:rowOff>160264</xdr:rowOff>
    </xdr:to>
    <xdr:sp macro="" textlink="">
      <xdr:nvSpPr>
        <xdr:cNvPr id="86" name="楕円 85"/>
        <xdr:cNvSpPr/>
      </xdr:nvSpPr>
      <xdr:spPr>
        <a:xfrm>
          <a:off x="1079500" y="640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151391</xdr:rowOff>
    </xdr:from>
    <xdr:ext cx="534377" cy="259045"/>
    <xdr:sp macro="" textlink="">
      <xdr:nvSpPr>
        <xdr:cNvPr id="87" name="テキスト ボックス 86"/>
        <xdr:cNvSpPr txBox="1"/>
      </xdr:nvSpPr>
      <xdr:spPr>
        <a:xfrm>
          <a:off x="863111" y="64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3711</xdr:rowOff>
    </xdr:from>
    <xdr:to>
      <xdr:col>24</xdr:col>
      <xdr:colOff>63500</xdr:colOff>
      <xdr:row>53</xdr:row>
      <xdr:rowOff>45608</xdr:rowOff>
    </xdr:to>
    <xdr:cxnSp macro="">
      <xdr:nvCxnSpPr>
        <xdr:cNvPr id="115" name="直線コネクタ 114"/>
        <xdr:cNvCxnSpPr/>
      </xdr:nvCxnSpPr>
      <xdr:spPr>
        <a:xfrm flipV="1">
          <a:off x="3797300" y="8576211"/>
          <a:ext cx="838200" cy="5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45608</xdr:rowOff>
    </xdr:from>
    <xdr:to>
      <xdr:col>19</xdr:col>
      <xdr:colOff>177800</xdr:colOff>
      <xdr:row>54</xdr:row>
      <xdr:rowOff>58693</xdr:rowOff>
    </xdr:to>
    <xdr:cxnSp macro="">
      <xdr:nvCxnSpPr>
        <xdr:cNvPr id="118" name="直線コネクタ 117"/>
        <xdr:cNvCxnSpPr/>
      </xdr:nvCxnSpPr>
      <xdr:spPr>
        <a:xfrm flipV="1">
          <a:off x="2908300" y="9132458"/>
          <a:ext cx="889000" cy="18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58693</xdr:rowOff>
    </xdr:from>
    <xdr:to>
      <xdr:col>15</xdr:col>
      <xdr:colOff>50800</xdr:colOff>
      <xdr:row>56</xdr:row>
      <xdr:rowOff>84973</xdr:rowOff>
    </xdr:to>
    <xdr:cxnSp macro="">
      <xdr:nvCxnSpPr>
        <xdr:cNvPr id="121" name="直線コネクタ 120"/>
        <xdr:cNvCxnSpPr/>
      </xdr:nvCxnSpPr>
      <xdr:spPr>
        <a:xfrm flipV="1">
          <a:off x="2019300" y="9316993"/>
          <a:ext cx="889000" cy="36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84973</xdr:rowOff>
    </xdr:from>
    <xdr:to>
      <xdr:col>10</xdr:col>
      <xdr:colOff>114300</xdr:colOff>
      <xdr:row>57</xdr:row>
      <xdr:rowOff>61775</xdr:rowOff>
    </xdr:to>
    <xdr:cxnSp macro="">
      <xdr:nvCxnSpPr>
        <xdr:cNvPr id="124" name="直線コネクタ 123"/>
        <xdr:cNvCxnSpPr/>
      </xdr:nvCxnSpPr>
      <xdr:spPr>
        <a:xfrm flipV="1">
          <a:off x="1130300" y="9686173"/>
          <a:ext cx="889000" cy="14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124361</xdr:rowOff>
    </xdr:from>
    <xdr:to>
      <xdr:col>24</xdr:col>
      <xdr:colOff>114300</xdr:colOff>
      <xdr:row>50</xdr:row>
      <xdr:rowOff>54511</xdr:rowOff>
    </xdr:to>
    <xdr:sp macro="" textlink="">
      <xdr:nvSpPr>
        <xdr:cNvPr id="134" name="楕円 133"/>
        <xdr:cNvSpPr/>
      </xdr:nvSpPr>
      <xdr:spPr>
        <a:xfrm>
          <a:off x="4584700" y="85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77388</xdr:rowOff>
    </xdr:from>
    <xdr:ext cx="599010" cy="259045"/>
    <xdr:sp macro="" textlink="">
      <xdr:nvSpPr>
        <xdr:cNvPr id="135" name="物件費該当値テキスト"/>
        <xdr:cNvSpPr txBox="1"/>
      </xdr:nvSpPr>
      <xdr:spPr>
        <a:xfrm>
          <a:off x="4686300" y="847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166258</xdr:rowOff>
    </xdr:from>
    <xdr:to>
      <xdr:col>20</xdr:col>
      <xdr:colOff>38100</xdr:colOff>
      <xdr:row>53</xdr:row>
      <xdr:rowOff>96408</xdr:rowOff>
    </xdr:to>
    <xdr:sp macro="" textlink="">
      <xdr:nvSpPr>
        <xdr:cNvPr id="136" name="楕円 135"/>
        <xdr:cNvSpPr/>
      </xdr:nvSpPr>
      <xdr:spPr>
        <a:xfrm>
          <a:off x="3746500" y="90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112935</xdr:rowOff>
    </xdr:from>
    <xdr:ext cx="599010" cy="259045"/>
    <xdr:sp macro="" textlink="">
      <xdr:nvSpPr>
        <xdr:cNvPr id="137" name="テキスト ボックス 136"/>
        <xdr:cNvSpPr txBox="1"/>
      </xdr:nvSpPr>
      <xdr:spPr>
        <a:xfrm>
          <a:off x="3497795" y="88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7893</xdr:rowOff>
    </xdr:from>
    <xdr:to>
      <xdr:col>15</xdr:col>
      <xdr:colOff>101600</xdr:colOff>
      <xdr:row>54</xdr:row>
      <xdr:rowOff>109493</xdr:rowOff>
    </xdr:to>
    <xdr:sp macro="" textlink="">
      <xdr:nvSpPr>
        <xdr:cNvPr id="138" name="楕円 137"/>
        <xdr:cNvSpPr/>
      </xdr:nvSpPr>
      <xdr:spPr>
        <a:xfrm>
          <a:off x="2857500" y="92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126020</xdr:rowOff>
    </xdr:from>
    <xdr:ext cx="599010" cy="259045"/>
    <xdr:sp macro="" textlink="">
      <xdr:nvSpPr>
        <xdr:cNvPr id="139" name="テキスト ボックス 138"/>
        <xdr:cNvSpPr txBox="1"/>
      </xdr:nvSpPr>
      <xdr:spPr>
        <a:xfrm>
          <a:off x="2608795" y="904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34173</xdr:rowOff>
    </xdr:from>
    <xdr:to>
      <xdr:col>10</xdr:col>
      <xdr:colOff>165100</xdr:colOff>
      <xdr:row>56</xdr:row>
      <xdr:rowOff>135773</xdr:rowOff>
    </xdr:to>
    <xdr:sp macro="" textlink="">
      <xdr:nvSpPr>
        <xdr:cNvPr id="140" name="楕円 139"/>
        <xdr:cNvSpPr/>
      </xdr:nvSpPr>
      <xdr:spPr>
        <a:xfrm>
          <a:off x="1968500" y="963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152300</xdr:rowOff>
    </xdr:from>
    <xdr:ext cx="534377" cy="259045"/>
    <xdr:sp macro="" textlink="">
      <xdr:nvSpPr>
        <xdr:cNvPr id="141" name="テキスト ボックス 140"/>
        <xdr:cNvSpPr txBox="1"/>
      </xdr:nvSpPr>
      <xdr:spPr>
        <a:xfrm>
          <a:off x="1752111" y="941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10975</xdr:rowOff>
    </xdr:from>
    <xdr:to>
      <xdr:col>6</xdr:col>
      <xdr:colOff>38100</xdr:colOff>
      <xdr:row>57</xdr:row>
      <xdr:rowOff>112575</xdr:rowOff>
    </xdr:to>
    <xdr:sp macro="" textlink="">
      <xdr:nvSpPr>
        <xdr:cNvPr id="142" name="楕円 141"/>
        <xdr:cNvSpPr/>
      </xdr:nvSpPr>
      <xdr:spPr>
        <a:xfrm>
          <a:off x="1079500" y="978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103702</xdr:rowOff>
    </xdr:from>
    <xdr:ext cx="534377" cy="259045"/>
    <xdr:sp macro="" textlink="">
      <xdr:nvSpPr>
        <xdr:cNvPr id="143" name="テキスト ボックス 142"/>
        <xdr:cNvSpPr txBox="1"/>
      </xdr:nvSpPr>
      <xdr:spPr>
        <a:xfrm>
          <a:off x="863111" y="987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71441</xdr:rowOff>
    </xdr:from>
    <xdr:to>
      <xdr:col>24</xdr:col>
      <xdr:colOff>63500</xdr:colOff>
      <xdr:row>78</xdr:row>
      <xdr:rowOff>84356</xdr:rowOff>
    </xdr:to>
    <xdr:cxnSp macro="">
      <xdr:nvCxnSpPr>
        <xdr:cNvPr id="170" name="直線コネクタ 169"/>
        <xdr:cNvCxnSpPr/>
      </xdr:nvCxnSpPr>
      <xdr:spPr>
        <a:xfrm flipV="1">
          <a:off x="3797300" y="13444541"/>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79418</xdr:rowOff>
    </xdr:from>
    <xdr:to>
      <xdr:col>19</xdr:col>
      <xdr:colOff>177800</xdr:colOff>
      <xdr:row>78</xdr:row>
      <xdr:rowOff>84356</xdr:rowOff>
    </xdr:to>
    <xdr:cxnSp macro="">
      <xdr:nvCxnSpPr>
        <xdr:cNvPr id="173" name="直線コネクタ 172"/>
        <xdr:cNvCxnSpPr/>
      </xdr:nvCxnSpPr>
      <xdr:spPr>
        <a:xfrm>
          <a:off x="2908300" y="1345251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79418</xdr:rowOff>
    </xdr:from>
    <xdr:to>
      <xdr:col>15</xdr:col>
      <xdr:colOff>50800</xdr:colOff>
      <xdr:row>78</xdr:row>
      <xdr:rowOff>83167</xdr:rowOff>
    </xdr:to>
    <xdr:cxnSp macro="">
      <xdr:nvCxnSpPr>
        <xdr:cNvPr id="176" name="直線コネクタ 175"/>
        <xdr:cNvCxnSpPr/>
      </xdr:nvCxnSpPr>
      <xdr:spPr>
        <a:xfrm flipV="1">
          <a:off x="2019300" y="134525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83167</xdr:rowOff>
    </xdr:from>
    <xdr:to>
      <xdr:col>10</xdr:col>
      <xdr:colOff>114300</xdr:colOff>
      <xdr:row>78</xdr:row>
      <xdr:rowOff>85020</xdr:rowOff>
    </xdr:to>
    <xdr:cxnSp macro="">
      <xdr:nvCxnSpPr>
        <xdr:cNvPr id="179" name="直線コネクタ 178"/>
        <xdr:cNvCxnSpPr/>
      </xdr:nvCxnSpPr>
      <xdr:spPr>
        <a:xfrm flipV="1">
          <a:off x="1130300" y="13456267"/>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20641</xdr:rowOff>
    </xdr:from>
    <xdr:to>
      <xdr:col>24</xdr:col>
      <xdr:colOff>114300</xdr:colOff>
      <xdr:row>78</xdr:row>
      <xdr:rowOff>122241</xdr:rowOff>
    </xdr:to>
    <xdr:sp macro="" textlink="">
      <xdr:nvSpPr>
        <xdr:cNvPr id="189" name="楕円 188"/>
        <xdr:cNvSpPr/>
      </xdr:nvSpPr>
      <xdr:spPr>
        <a:xfrm>
          <a:off x="45847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107018</xdr:rowOff>
    </xdr:from>
    <xdr:ext cx="469744" cy="259045"/>
    <xdr:sp macro="" textlink="">
      <xdr:nvSpPr>
        <xdr:cNvPr id="190" name="維持補修費該当値テキスト"/>
        <xdr:cNvSpPr txBox="1"/>
      </xdr:nvSpPr>
      <xdr:spPr>
        <a:xfrm>
          <a:off x="4686300" y="133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33556</xdr:rowOff>
    </xdr:from>
    <xdr:to>
      <xdr:col>20</xdr:col>
      <xdr:colOff>38100</xdr:colOff>
      <xdr:row>78</xdr:row>
      <xdr:rowOff>135156</xdr:rowOff>
    </xdr:to>
    <xdr:sp macro="" textlink="">
      <xdr:nvSpPr>
        <xdr:cNvPr id="191" name="楕円 190"/>
        <xdr:cNvSpPr/>
      </xdr:nvSpPr>
      <xdr:spPr>
        <a:xfrm>
          <a:off x="3746500" y="134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126283</xdr:rowOff>
    </xdr:from>
    <xdr:ext cx="469744" cy="259045"/>
    <xdr:sp macro="" textlink="">
      <xdr:nvSpPr>
        <xdr:cNvPr id="192" name="テキスト ボックス 191"/>
        <xdr:cNvSpPr txBox="1"/>
      </xdr:nvSpPr>
      <xdr:spPr>
        <a:xfrm>
          <a:off x="3562428" y="134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28618</xdr:rowOff>
    </xdr:from>
    <xdr:to>
      <xdr:col>15</xdr:col>
      <xdr:colOff>101600</xdr:colOff>
      <xdr:row>78</xdr:row>
      <xdr:rowOff>130218</xdr:rowOff>
    </xdr:to>
    <xdr:sp macro="" textlink="">
      <xdr:nvSpPr>
        <xdr:cNvPr id="193" name="楕円 192"/>
        <xdr:cNvSpPr/>
      </xdr:nvSpPr>
      <xdr:spPr>
        <a:xfrm>
          <a:off x="2857500" y="134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121345</xdr:rowOff>
    </xdr:from>
    <xdr:ext cx="469744" cy="259045"/>
    <xdr:sp macro="" textlink="">
      <xdr:nvSpPr>
        <xdr:cNvPr id="194" name="テキスト ボックス 193"/>
        <xdr:cNvSpPr txBox="1"/>
      </xdr:nvSpPr>
      <xdr:spPr>
        <a:xfrm>
          <a:off x="2673428" y="134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32367</xdr:rowOff>
    </xdr:from>
    <xdr:to>
      <xdr:col>10</xdr:col>
      <xdr:colOff>165100</xdr:colOff>
      <xdr:row>78</xdr:row>
      <xdr:rowOff>133967</xdr:rowOff>
    </xdr:to>
    <xdr:sp macro="" textlink="">
      <xdr:nvSpPr>
        <xdr:cNvPr id="195" name="楕円 194"/>
        <xdr:cNvSpPr/>
      </xdr:nvSpPr>
      <xdr:spPr>
        <a:xfrm>
          <a:off x="1968500" y="134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125094</xdr:rowOff>
    </xdr:from>
    <xdr:ext cx="469744" cy="259045"/>
    <xdr:sp macro="" textlink="">
      <xdr:nvSpPr>
        <xdr:cNvPr id="196" name="テキスト ボックス 195"/>
        <xdr:cNvSpPr txBox="1"/>
      </xdr:nvSpPr>
      <xdr:spPr>
        <a:xfrm>
          <a:off x="1784428" y="1349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34220</xdr:rowOff>
    </xdr:from>
    <xdr:to>
      <xdr:col>6</xdr:col>
      <xdr:colOff>38100</xdr:colOff>
      <xdr:row>78</xdr:row>
      <xdr:rowOff>135820</xdr:rowOff>
    </xdr:to>
    <xdr:sp macro="" textlink="">
      <xdr:nvSpPr>
        <xdr:cNvPr id="197" name="楕円 196"/>
        <xdr:cNvSpPr/>
      </xdr:nvSpPr>
      <xdr:spPr>
        <a:xfrm>
          <a:off x="1079500" y="134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126947</xdr:rowOff>
    </xdr:from>
    <xdr:ext cx="469744" cy="259045"/>
    <xdr:sp macro="" textlink="">
      <xdr:nvSpPr>
        <xdr:cNvPr id="198" name="テキスト ボックス 197"/>
        <xdr:cNvSpPr txBox="1"/>
      </xdr:nvSpPr>
      <xdr:spPr>
        <a:xfrm>
          <a:off x="895428" y="135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29395</xdr:rowOff>
    </xdr:from>
    <xdr:to>
      <xdr:col>24</xdr:col>
      <xdr:colOff>63500</xdr:colOff>
      <xdr:row>94</xdr:row>
      <xdr:rowOff>129980</xdr:rowOff>
    </xdr:to>
    <xdr:cxnSp macro="">
      <xdr:nvCxnSpPr>
        <xdr:cNvPr id="230" name="直線コネクタ 229"/>
        <xdr:cNvCxnSpPr/>
      </xdr:nvCxnSpPr>
      <xdr:spPr>
        <a:xfrm flipV="1">
          <a:off x="3797300" y="16145695"/>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166610</xdr:rowOff>
    </xdr:from>
    <xdr:to>
      <xdr:col>19</xdr:col>
      <xdr:colOff>177800</xdr:colOff>
      <xdr:row>94</xdr:row>
      <xdr:rowOff>129980</xdr:rowOff>
    </xdr:to>
    <xdr:cxnSp macro="">
      <xdr:nvCxnSpPr>
        <xdr:cNvPr id="233" name="直線コネクタ 232"/>
        <xdr:cNvCxnSpPr/>
      </xdr:nvCxnSpPr>
      <xdr:spPr>
        <a:xfrm>
          <a:off x="2908300" y="16111460"/>
          <a:ext cx="889000" cy="13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166610</xdr:rowOff>
    </xdr:from>
    <xdr:to>
      <xdr:col>15</xdr:col>
      <xdr:colOff>50800</xdr:colOff>
      <xdr:row>95</xdr:row>
      <xdr:rowOff>96124</xdr:rowOff>
    </xdr:to>
    <xdr:cxnSp macro="">
      <xdr:nvCxnSpPr>
        <xdr:cNvPr id="236" name="直線コネクタ 235"/>
        <xdr:cNvCxnSpPr/>
      </xdr:nvCxnSpPr>
      <xdr:spPr>
        <a:xfrm flipV="1">
          <a:off x="2019300" y="16111460"/>
          <a:ext cx="8890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96124</xdr:rowOff>
    </xdr:from>
    <xdr:to>
      <xdr:col>10</xdr:col>
      <xdr:colOff>114300</xdr:colOff>
      <xdr:row>95</xdr:row>
      <xdr:rowOff>149747</xdr:rowOff>
    </xdr:to>
    <xdr:cxnSp macro="">
      <xdr:nvCxnSpPr>
        <xdr:cNvPr id="239" name="直線コネクタ 238"/>
        <xdr:cNvCxnSpPr/>
      </xdr:nvCxnSpPr>
      <xdr:spPr>
        <a:xfrm flipV="1">
          <a:off x="1130300" y="16383874"/>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150045</xdr:rowOff>
    </xdr:from>
    <xdr:to>
      <xdr:col>24</xdr:col>
      <xdr:colOff>114300</xdr:colOff>
      <xdr:row>94</xdr:row>
      <xdr:rowOff>80195</xdr:rowOff>
    </xdr:to>
    <xdr:sp macro="" textlink="">
      <xdr:nvSpPr>
        <xdr:cNvPr id="249" name="楕円 248"/>
        <xdr:cNvSpPr/>
      </xdr:nvSpPr>
      <xdr:spPr>
        <a:xfrm>
          <a:off x="4584700" y="160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1472</xdr:rowOff>
    </xdr:from>
    <xdr:ext cx="599010" cy="259045"/>
    <xdr:sp macro="" textlink="">
      <xdr:nvSpPr>
        <xdr:cNvPr id="250" name="扶助費該当値テキスト"/>
        <xdr:cNvSpPr txBox="1"/>
      </xdr:nvSpPr>
      <xdr:spPr>
        <a:xfrm>
          <a:off x="4686300" y="1594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79180</xdr:rowOff>
    </xdr:from>
    <xdr:to>
      <xdr:col>20</xdr:col>
      <xdr:colOff>38100</xdr:colOff>
      <xdr:row>95</xdr:row>
      <xdr:rowOff>9330</xdr:rowOff>
    </xdr:to>
    <xdr:sp macro="" textlink="">
      <xdr:nvSpPr>
        <xdr:cNvPr id="251" name="楕円 250"/>
        <xdr:cNvSpPr/>
      </xdr:nvSpPr>
      <xdr:spPr>
        <a:xfrm>
          <a:off x="3746500" y="161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25857</xdr:rowOff>
    </xdr:from>
    <xdr:ext cx="599010" cy="259045"/>
    <xdr:sp macro="" textlink="">
      <xdr:nvSpPr>
        <xdr:cNvPr id="252" name="テキスト ボックス 251"/>
        <xdr:cNvSpPr txBox="1"/>
      </xdr:nvSpPr>
      <xdr:spPr>
        <a:xfrm>
          <a:off x="3497795" y="159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115810</xdr:rowOff>
    </xdr:from>
    <xdr:to>
      <xdr:col>15</xdr:col>
      <xdr:colOff>101600</xdr:colOff>
      <xdr:row>94</xdr:row>
      <xdr:rowOff>45960</xdr:rowOff>
    </xdr:to>
    <xdr:sp macro="" textlink="">
      <xdr:nvSpPr>
        <xdr:cNvPr id="253" name="楕円 252"/>
        <xdr:cNvSpPr/>
      </xdr:nvSpPr>
      <xdr:spPr>
        <a:xfrm>
          <a:off x="2857500" y="16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62487</xdr:rowOff>
    </xdr:from>
    <xdr:ext cx="599010" cy="259045"/>
    <xdr:sp macro="" textlink="">
      <xdr:nvSpPr>
        <xdr:cNvPr id="254" name="テキスト ボックス 253"/>
        <xdr:cNvSpPr txBox="1"/>
      </xdr:nvSpPr>
      <xdr:spPr>
        <a:xfrm>
          <a:off x="2608795" y="1583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45324</xdr:rowOff>
    </xdr:from>
    <xdr:to>
      <xdr:col>10</xdr:col>
      <xdr:colOff>165100</xdr:colOff>
      <xdr:row>95</xdr:row>
      <xdr:rowOff>146924</xdr:rowOff>
    </xdr:to>
    <xdr:sp macro="" textlink="">
      <xdr:nvSpPr>
        <xdr:cNvPr id="255" name="楕円 254"/>
        <xdr:cNvSpPr/>
      </xdr:nvSpPr>
      <xdr:spPr>
        <a:xfrm>
          <a:off x="1968500" y="163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163451</xdr:rowOff>
    </xdr:from>
    <xdr:ext cx="534377" cy="259045"/>
    <xdr:sp macro="" textlink="">
      <xdr:nvSpPr>
        <xdr:cNvPr id="256" name="テキスト ボックス 255"/>
        <xdr:cNvSpPr txBox="1"/>
      </xdr:nvSpPr>
      <xdr:spPr>
        <a:xfrm>
          <a:off x="1752111" y="1610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98947</xdr:rowOff>
    </xdr:from>
    <xdr:to>
      <xdr:col>6</xdr:col>
      <xdr:colOff>38100</xdr:colOff>
      <xdr:row>96</xdr:row>
      <xdr:rowOff>29097</xdr:rowOff>
    </xdr:to>
    <xdr:sp macro="" textlink="">
      <xdr:nvSpPr>
        <xdr:cNvPr id="257" name="楕円 256"/>
        <xdr:cNvSpPr/>
      </xdr:nvSpPr>
      <xdr:spPr>
        <a:xfrm>
          <a:off x="1079500" y="163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45624</xdr:rowOff>
    </xdr:from>
    <xdr:ext cx="534377" cy="259045"/>
    <xdr:sp macro="" textlink="">
      <xdr:nvSpPr>
        <xdr:cNvPr id="258" name="テキスト ボックス 257"/>
        <xdr:cNvSpPr txBox="1"/>
      </xdr:nvSpPr>
      <xdr:spPr>
        <a:xfrm>
          <a:off x="863111" y="1616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151450</xdr:rowOff>
    </xdr:from>
    <xdr:to>
      <xdr:col>55</xdr:col>
      <xdr:colOff>0</xdr:colOff>
      <xdr:row>37</xdr:row>
      <xdr:rowOff>21715</xdr:rowOff>
    </xdr:to>
    <xdr:cxnSp macro="">
      <xdr:nvCxnSpPr>
        <xdr:cNvPr id="285" name="直線コネクタ 284"/>
        <xdr:cNvCxnSpPr/>
      </xdr:nvCxnSpPr>
      <xdr:spPr>
        <a:xfrm flipV="1">
          <a:off x="9639300" y="6323650"/>
          <a:ext cx="838200" cy="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21715</xdr:rowOff>
    </xdr:from>
    <xdr:to>
      <xdr:col>50</xdr:col>
      <xdr:colOff>114300</xdr:colOff>
      <xdr:row>37</xdr:row>
      <xdr:rowOff>31001</xdr:rowOff>
    </xdr:to>
    <xdr:cxnSp macro="">
      <xdr:nvCxnSpPr>
        <xdr:cNvPr id="288" name="直線コネクタ 287"/>
        <xdr:cNvCxnSpPr/>
      </xdr:nvCxnSpPr>
      <xdr:spPr>
        <a:xfrm flipV="1">
          <a:off x="8750300" y="6365365"/>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64024</xdr:rowOff>
    </xdr:from>
    <xdr:to>
      <xdr:col>45</xdr:col>
      <xdr:colOff>177800</xdr:colOff>
      <xdr:row>37</xdr:row>
      <xdr:rowOff>31001</xdr:rowOff>
    </xdr:to>
    <xdr:cxnSp macro="">
      <xdr:nvCxnSpPr>
        <xdr:cNvPr id="291" name="直線コネクタ 290"/>
        <xdr:cNvCxnSpPr/>
      </xdr:nvCxnSpPr>
      <xdr:spPr>
        <a:xfrm>
          <a:off x="7861300" y="5893324"/>
          <a:ext cx="889000" cy="48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64024</xdr:rowOff>
    </xdr:from>
    <xdr:to>
      <xdr:col>41</xdr:col>
      <xdr:colOff>50800</xdr:colOff>
      <xdr:row>36</xdr:row>
      <xdr:rowOff>107243</xdr:rowOff>
    </xdr:to>
    <xdr:cxnSp macro="">
      <xdr:nvCxnSpPr>
        <xdr:cNvPr id="294" name="直線コネクタ 293"/>
        <xdr:cNvCxnSpPr/>
      </xdr:nvCxnSpPr>
      <xdr:spPr>
        <a:xfrm flipV="1">
          <a:off x="6972300" y="5893324"/>
          <a:ext cx="889000" cy="3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100650</xdr:rowOff>
    </xdr:from>
    <xdr:to>
      <xdr:col>55</xdr:col>
      <xdr:colOff>50800</xdr:colOff>
      <xdr:row>37</xdr:row>
      <xdr:rowOff>30800</xdr:rowOff>
    </xdr:to>
    <xdr:sp macro="" textlink="">
      <xdr:nvSpPr>
        <xdr:cNvPr id="304" name="楕円 303"/>
        <xdr:cNvSpPr/>
      </xdr:nvSpPr>
      <xdr:spPr>
        <a:xfrm>
          <a:off x="10426700" y="627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79077</xdr:rowOff>
    </xdr:from>
    <xdr:ext cx="534377" cy="259045"/>
    <xdr:sp macro="" textlink="">
      <xdr:nvSpPr>
        <xdr:cNvPr id="305" name="補助費等該当値テキスト"/>
        <xdr:cNvSpPr txBox="1"/>
      </xdr:nvSpPr>
      <xdr:spPr>
        <a:xfrm>
          <a:off x="10528300" y="625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142365</xdr:rowOff>
    </xdr:from>
    <xdr:to>
      <xdr:col>50</xdr:col>
      <xdr:colOff>165100</xdr:colOff>
      <xdr:row>37</xdr:row>
      <xdr:rowOff>72515</xdr:rowOff>
    </xdr:to>
    <xdr:sp macro="" textlink="">
      <xdr:nvSpPr>
        <xdr:cNvPr id="306" name="楕円 305"/>
        <xdr:cNvSpPr/>
      </xdr:nvSpPr>
      <xdr:spPr>
        <a:xfrm>
          <a:off x="9588500" y="63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63642</xdr:rowOff>
    </xdr:from>
    <xdr:ext cx="534377" cy="259045"/>
    <xdr:sp macro="" textlink="">
      <xdr:nvSpPr>
        <xdr:cNvPr id="307" name="テキスト ボックス 306"/>
        <xdr:cNvSpPr txBox="1"/>
      </xdr:nvSpPr>
      <xdr:spPr>
        <a:xfrm>
          <a:off x="9372111" y="640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151651</xdr:rowOff>
    </xdr:from>
    <xdr:to>
      <xdr:col>46</xdr:col>
      <xdr:colOff>38100</xdr:colOff>
      <xdr:row>37</xdr:row>
      <xdr:rowOff>81801</xdr:rowOff>
    </xdr:to>
    <xdr:sp macro="" textlink="">
      <xdr:nvSpPr>
        <xdr:cNvPr id="308" name="楕円 307"/>
        <xdr:cNvSpPr/>
      </xdr:nvSpPr>
      <xdr:spPr>
        <a:xfrm>
          <a:off x="8699500" y="632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72928</xdr:rowOff>
    </xdr:from>
    <xdr:ext cx="534377" cy="259045"/>
    <xdr:sp macro="" textlink="">
      <xdr:nvSpPr>
        <xdr:cNvPr id="309" name="テキスト ボックス 308"/>
        <xdr:cNvSpPr txBox="1"/>
      </xdr:nvSpPr>
      <xdr:spPr>
        <a:xfrm>
          <a:off x="8483111" y="64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13224</xdr:rowOff>
    </xdr:from>
    <xdr:to>
      <xdr:col>41</xdr:col>
      <xdr:colOff>101600</xdr:colOff>
      <xdr:row>34</xdr:row>
      <xdr:rowOff>114824</xdr:rowOff>
    </xdr:to>
    <xdr:sp macro="" textlink="">
      <xdr:nvSpPr>
        <xdr:cNvPr id="310" name="楕円 309"/>
        <xdr:cNvSpPr/>
      </xdr:nvSpPr>
      <xdr:spPr>
        <a:xfrm>
          <a:off x="7810500" y="58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105951</xdr:rowOff>
    </xdr:from>
    <xdr:ext cx="599010" cy="259045"/>
    <xdr:sp macro="" textlink="">
      <xdr:nvSpPr>
        <xdr:cNvPr id="311" name="テキスト ボックス 310"/>
        <xdr:cNvSpPr txBox="1"/>
      </xdr:nvSpPr>
      <xdr:spPr>
        <a:xfrm>
          <a:off x="7561795" y="59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56443</xdr:rowOff>
    </xdr:from>
    <xdr:to>
      <xdr:col>36</xdr:col>
      <xdr:colOff>165100</xdr:colOff>
      <xdr:row>36</xdr:row>
      <xdr:rowOff>158043</xdr:rowOff>
    </xdr:to>
    <xdr:sp macro="" textlink="">
      <xdr:nvSpPr>
        <xdr:cNvPr id="312" name="楕円 311"/>
        <xdr:cNvSpPr/>
      </xdr:nvSpPr>
      <xdr:spPr>
        <a:xfrm>
          <a:off x="6921500" y="62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3120</xdr:rowOff>
    </xdr:from>
    <xdr:ext cx="534377" cy="259045"/>
    <xdr:sp macro="" textlink="">
      <xdr:nvSpPr>
        <xdr:cNvPr id="313" name="テキスト ボックス 312"/>
        <xdr:cNvSpPr txBox="1"/>
      </xdr:nvSpPr>
      <xdr:spPr>
        <a:xfrm>
          <a:off x="6705111" y="60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152609</xdr:rowOff>
    </xdr:from>
    <xdr:to>
      <xdr:col>55</xdr:col>
      <xdr:colOff>0</xdr:colOff>
      <xdr:row>58</xdr:row>
      <xdr:rowOff>6624</xdr:rowOff>
    </xdr:to>
    <xdr:cxnSp macro="">
      <xdr:nvCxnSpPr>
        <xdr:cNvPr id="342" name="直線コネクタ 341"/>
        <xdr:cNvCxnSpPr/>
      </xdr:nvCxnSpPr>
      <xdr:spPr>
        <a:xfrm flipV="1">
          <a:off x="9639300" y="9410909"/>
          <a:ext cx="838200" cy="5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59217</xdr:rowOff>
    </xdr:from>
    <xdr:to>
      <xdr:col>50</xdr:col>
      <xdr:colOff>114300</xdr:colOff>
      <xdr:row>58</xdr:row>
      <xdr:rowOff>6624</xdr:rowOff>
    </xdr:to>
    <xdr:cxnSp macro="">
      <xdr:nvCxnSpPr>
        <xdr:cNvPr id="345" name="直線コネクタ 344"/>
        <xdr:cNvCxnSpPr/>
      </xdr:nvCxnSpPr>
      <xdr:spPr>
        <a:xfrm>
          <a:off x="8750300" y="9660417"/>
          <a:ext cx="889000" cy="29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77986</xdr:rowOff>
    </xdr:from>
    <xdr:to>
      <xdr:col>45</xdr:col>
      <xdr:colOff>177800</xdr:colOff>
      <xdr:row>56</xdr:row>
      <xdr:rowOff>59217</xdr:rowOff>
    </xdr:to>
    <xdr:cxnSp macro="">
      <xdr:nvCxnSpPr>
        <xdr:cNvPr id="348" name="直線コネクタ 347"/>
        <xdr:cNvCxnSpPr/>
      </xdr:nvCxnSpPr>
      <xdr:spPr>
        <a:xfrm>
          <a:off x="7861300" y="8821936"/>
          <a:ext cx="889000" cy="8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77986</xdr:rowOff>
    </xdr:from>
    <xdr:to>
      <xdr:col>41</xdr:col>
      <xdr:colOff>50800</xdr:colOff>
      <xdr:row>56</xdr:row>
      <xdr:rowOff>142276</xdr:rowOff>
    </xdr:to>
    <xdr:cxnSp macro="">
      <xdr:nvCxnSpPr>
        <xdr:cNvPr id="351" name="直線コネクタ 350"/>
        <xdr:cNvCxnSpPr/>
      </xdr:nvCxnSpPr>
      <xdr:spPr>
        <a:xfrm flipV="1">
          <a:off x="6972300" y="8821936"/>
          <a:ext cx="889000" cy="9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101809</xdr:rowOff>
    </xdr:from>
    <xdr:to>
      <xdr:col>55</xdr:col>
      <xdr:colOff>50800</xdr:colOff>
      <xdr:row>55</xdr:row>
      <xdr:rowOff>31959</xdr:rowOff>
    </xdr:to>
    <xdr:sp macro="" textlink="">
      <xdr:nvSpPr>
        <xdr:cNvPr id="361" name="楕円 360"/>
        <xdr:cNvSpPr/>
      </xdr:nvSpPr>
      <xdr:spPr>
        <a:xfrm>
          <a:off x="10426700" y="93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124686</xdr:rowOff>
    </xdr:from>
    <xdr:ext cx="534377" cy="259045"/>
    <xdr:sp macro="" textlink="">
      <xdr:nvSpPr>
        <xdr:cNvPr id="362" name="普通建設事業費該当値テキスト"/>
        <xdr:cNvSpPr txBox="1"/>
      </xdr:nvSpPr>
      <xdr:spPr>
        <a:xfrm>
          <a:off x="10528300" y="921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127274</xdr:rowOff>
    </xdr:from>
    <xdr:to>
      <xdr:col>50</xdr:col>
      <xdr:colOff>165100</xdr:colOff>
      <xdr:row>58</xdr:row>
      <xdr:rowOff>57424</xdr:rowOff>
    </xdr:to>
    <xdr:sp macro="" textlink="">
      <xdr:nvSpPr>
        <xdr:cNvPr id="363" name="楕円 362"/>
        <xdr:cNvSpPr/>
      </xdr:nvSpPr>
      <xdr:spPr>
        <a:xfrm>
          <a:off x="9588500" y="98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48551</xdr:rowOff>
    </xdr:from>
    <xdr:ext cx="534377" cy="259045"/>
    <xdr:sp macro="" textlink="">
      <xdr:nvSpPr>
        <xdr:cNvPr id="364" name="テキスト ボックス 363"/>
        <xdr:cNvSpPr txBox="1"/>
      </xdr:nvSpPr>
      <xdr:spPr>
        <a:xfrm>
          <a:off x="9372111" y="999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8417</xdr:rowOff>
    </xdr:from>
    <xdr:to>
      <xdr:col>46</xdr:col>
      <xdr:colOff>38100</xdr:colOff>
      <xdr:row>56</xdr:row>
      <xdr:rowOff>110017</xdr:rowOff>
    </xdr:to>
    <xdr:sp macro="" textlink="">
      <xdr:nvSpPr>
        <xdr:cNvPr id="365" name="楕円 364"/>
        <xdr:cNvSpPr/>
      </xdr:nvSpPr>
      <xdr:spPr>
        <a:xfrm>
          <a:off x="8699500" y="960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101144</xdr:rowOff>
    </xdr:from>
    <xdr:ext cx="534377" cy="259045"/>
    <xdr:sp macro="" textlink="">
      <xdr:nvSpPr>
        <xdr:cNvPr id="366" name="テキスト ボックス 365"/>
        <xdr:cNvSpPr txBox="1"/>
      </xdr:nvSpPr>
      <xdr:spPr>
        <a:xfrm>
          <a:off x="8483111" y="97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27186</xdr:rowOff>
    </xdr:from>
    <xdr:to>
      <xdr:col>41</xdr:col>
      <xdr:colOff>101600</xdr:colOff>
      <xdr:row>51</xdr:row>
      <xdr:rowOff>128786</xdr:rowOff>
    </xdr:to>
    <xdr:sp macro="" textlink="">
      <xdr:nvSpPr>
        <xdr:cNvPr id="367" name="楕円 366"/>
        <xdr:cNvSpPr/>
      </xdr:nvSpPr>
      <xdr:spPr>
        <a:xfrm>
          <a:off x="7810500" y="87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145313</xdr:rowOff>
    </xdr:from>
    <xdr:ext cx="599010" cy="259045"/>
    <xdr:sp macro="" textlink="">
      <xdr:nvSpPr>
        <xdr:cNvPr id="368" name="テキスト ボックス 367"/>
        <xdr:cNvSpPr txBox="1"/>
      </xdr:nvSpPr>
      <xdr:spPr>
        <a:xfrm>
          <a:off x="7561795" y="854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91476</xdr:rowOff>
    </xdr:from>
    <xdr:to>
      <xdr:col>36</xdr:col>
      <xdr:colOff>165100</xdr:colOff>
      <xdr:row>57</xdr:row>
      <xdr:rowOff>21626</xdr:rowOff>
    </xdr:to>
    <xdr:sp macro="" textlink="">
      <xdr:nvSpPr>
        <xdr:cNvPr id="369" name="楕円 368"/>
        <xdr:cNvSpPr/>
      </xdr:nvSpPr>
      <xdr:spPr>
        <a:xfrm>
          <a:off x="6921500" y="96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12753</xdr:rowOff>
    </xdr:from>
    <xdr:ext cx="534377" cy="259045"/>
    <xdr:sp macro="" textlink="">
      <xdr:nvSpPr>
        <xdr:cNvPr id="370" name="テキスト ボックス 369"/>
        <xdr:cNvSpPr txBox="1"/>
      </xdr:nvSpPr>
      <xdr:spPr>
        <a:xfrm>
          <a:off x="6705111" y="97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156605</xdr:rowOff>
    </xdr:from>
    <xdr:to>
      <xdr:col>54</xdr:col>
      <xdr:colOff>189865</xdr:colOff>
      <xdr:row>79</xdr:row>
      <xdr:rowOff>98879</xdr:rowOff>
    </xdr:to>
    <xdr:cxnSp macro="">
      <xdr:nvCxnSpPr>
        <xdr:cNvPr id="396" name="直線コネクタ 395"/>
        <xdr:cNvCxnSpPr/>
      </xdr:nvCxnSpPr>
      <xdr:spPr>
        <a:xfrm flipV="1">
          <a:off x="10475595" y="12843905"/>
          <a:ext cx="1270" cy="799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103282</xdr:rowOff>
    </xdr:from>
    <xdr:ext cx="534377" cy="259045"/>
    <xdr:sp macro="" textlink="">
      <xdr:nvSpPr>
        <xdr:cNvPr id="399" name="普通建設事業費 （ うち新規整備　）最大値テキスト"/>
        <xdr:cNvSpPr txBox="1"/>
      </xdr:nvSpPr>
      <xdr:spPr>
        <a:xfrm>
          <a:off x="10528300" y="1261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156605</xdr:rowOff>
    </xdr:from>
    <xdr:to>
      <xdr:col>55</xdr:col>
      <xdr:colOff>88900</xdr:colOff>
      <xdr:row>74</xdr:row>
      <xdr:rowOff>156605</xdr:rowOff>
    </xdr:to>
    <xdr:cxnSp macro="">
      <xdr:nvCxnSpPr>
        <xdr:cNvPr id="400" name="直線コネクタ 399"/>
        <xdr:cNvCxnSpPr/>
      </xdr:nvCxnSpPr>
      <xdr:spPr>
        <a:xfrm>
          <a:off x="10388600" y="12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9463</xdr:rowOff>
    </xdr:from>
    <xdr:to>
      <xdr:col>55</xdr:col>
      <xdr:colOff>0</xdr:colOff>
      <xdr:row>79</xdr:row>
      <xdr:rowOff>91956</xdr:rowOff>
    </xdr:to>
    <xdr:cxnSp macro="">
      <xdr:nvCxnSpPr>
        <xdr:cNvPr id="401" name="直線コネクタ 400"/>
        <xdr:cNvCxnSpPr/>
      </xdr:nvCxnSpPr>
      <xdr:spPr>
        <a:xfrm flipV="1">
          <a:off x="9639300" y="13554013"/>
          <a:ext cx="838200" cy="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93098</xdr:rowOff>
    </xdr:from>
    <xdr:ext cx="534377" cy="259045"/>
    <xdr:sp macro="" textlink="">
      <xdr:nvSpPr>
        <xdr:cNvPr id="402" name="普通建設事業費 （ うち新規整備　）平均値テキスト"/>
        <xdr:cNvSpPr txBox="1"/>
      </xdr:nvSpPr>
      <xdr:spPr>
        <a:xfrm>
          <a:off x="10528300" y="13294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70221</xdr:rowOff>
    </xdr:from>
    <xdr:to>
      <xdr:col>55</xdr:col>
      <xdr:colOff>50800</xdr:colOff>
      <xdr:row>79</xdr:row>
      <xdr:rowOff>371</xdr:rowOff>
    </xdr:to>
    <xdr:sp macro="" textlink="">
      <xdr:nvSpPr>
        <xdr:cNvPr id="403" name="フローチャート: 判断 402"/>
        <xdr:cNvSpPr/>
      </xdr:nvSpPr>
      <xdr:spPr>
        <a:xfrm>
          <a:off x="104267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15331</xdr:rowOff>
    </xdr:from>
    <xdr:to>
      <xdr:col>50</xdr:col>
      <xdr:colOff>114300</xdr:colOff>
      <xdr:row>79</xdr:row>
      <xdr:rowOff>91956</xdr:rowOff>
    </xdr:to>
    <xdr:cxnSp macro="">
      <xdr:nvCxnSpPr>
        <xdr:cNvPr id="404" name="直線コネクタ 403"/>
        <xdr:cNvCxnSpPr/>
      </xdr:nvCxnSpPr>
      <xdr:spPr>
        <a:xfrm>
          <a:off x="8750300" y="13559881"/>
          <a:ext cx="889000" cy="7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67249</xdr:rowOff>
    </xdr:from>
    <xdr:to>
      <xdr:col>50</xdr:col>
      <xdr:colOff>165100</xdr:colOff>
      <xdr:row>78</xdr:row>
      <xdr:rowOff>168849</xdr:rowOff>
    </xdr:to>
    <xdr:sp macro="" textlink="">
      <xdr:nvSpPr>
        <xdr:cNvPr id="405" name="フローチャート: 判断 404"/>
        <xdr:cNvSpPr/>
      </xdr:nvSpPr>
      <xdr:spPr>
        <a:xfrm>
          <a:off x="9588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13926</xdr:rowOff>
    </xdr:from>
    <xdr:ext cx="534377" cy="259045"/>
    <xdr:sp macro="" textlink="">
      <xdr:nvSpPr>
        <xdr:cNvPr id="406" name="テキスト ボックス 405"/>
        <xdr:cNvSpPr txBox="1"/>
      </xdr:nvSpPr>
      <xdr:spPr>
        <a:xfrm>
          <a:off x="9372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3302</xdr:rowOff>
    </xdr:from>
    <xdr:to>
      <xdr:col>45</xdr:col>
      <xdr:colOff>177800</xdr:colOff>
      <xdr:row>79</xdr:row>
      <xdr:rowOff>15331</xdr:rowOff>
    </xdr:to>
    <xdr:cxnSp macro="">
      <xdr:nvCxnSpPr>
        <xdr:cNvPr id="407" name="直線コネクタ 406"/>
        <xdr:cNvCxnSpPr/>
      </xdr:nvCxnSpPr>
      <xdr:spPr>
        <a:xfrm>
          <a:off x="7861300" y="12176252"/>
          <a:ext cx="889000" cy="13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22409</xdr:rowOff>
    </xdr:from>
    <xdr:to>
      <xdr:col>46</xdr:col>
      <xdr:colOff>38100</xdr:colOff>
      <xdr:row>78</xdr:row>
      <xdr:rowOff>124009</xdr:rowOff>
    </xdr:to>
    <xdr:sp macro="" textlink="">
      <xdr:nvSpPr>
        <xdr:cNvPr id="408" name="フローチャート: 判断 407"/>
        <xdr:cNvSpPr/>
      </xdr:nvSpPr>
      <xdr:spPr>
        <a:xfrm>
          <a:off x="8699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140536</xdr:rowOff>
    </xdr:from>
    <xdr:ext cx="534377" cy="259045"/>
    <xdr:sp macro="" textlink="">
      <xdr:nvSpPr>
        <xdr:cNvPr id="409" name="テキスト ボックス 408"/>
        <xdr:cNvSpPr txBox="1"/>
      </xdr:nvSpPr>
      <xdr:spPr>
        <a:xfrm>
          <a:off x="8483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3302</xdr:rowOff>
    </xdr:from>
    <xdr:to>
      <xdr:col>41</xdr:col>
      <xdr:colOff>50800</xdr:colOff>
      <xdr:row>78</xdr:row>
      <xdr:rowOff>110232</xdr:rowOff>
    </xdr:to>
    <xdr:cxnSp macro="">
      <xdr:nvCxnSpPr>
        <xdr:cNvPr id="410" name="直線コネクタ 409"/>
        <xdr:cNvCxnSpPr/>
      </xdr:nvCxnSpPr>
      <xdr:spPr>
        <a:xfrm flipV="1">
          <a:off x="6972300" y="12176252"/>
          <a:ext cx="889000" cy="13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65692</xdr:rowOff>
    </xdr:from>
    <xdr:to>
      <xdr:col>41</xdr:col>
      <xdr:colOff>101600</xdr:colOff>
      <xdr:row>77</xdr:row>
      <xdr:rowOff>167292</xdr:rowOff>
    </xdr:to>
    <xdr:sp macro="" textlink="">
      <xdr:nvSpPr>
        <xdr:cNvPr id="411" name="フローチャート: 判断 410"/>
        <xdr:cNvSpPr/>
      </xdr:nvSpPr>
      <xdr:spPr>
        <a:xfrm>
          <a:off x="7810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158419</xdr:rowOff>
    </xdr:from>
    <xdr:ext cx="534377" cy="259045"/>
    <xdr:sp macro="" textlink="">
      <xdr:nvSpPr>
        <xdr:cNvPr id="412" name="テキスト ボックス 411"/>
        <xdr:cNvSpPr txBox="1"/>
      </xdr:nvSpPr>
      <xdr:spPr>
        <a:xfrm>
          <a:off x="7594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4" name="テキスト ボックス 413"/>
        <xdr:cNvSpPr txBox="1"/>
      </xdr:nvSpPr>
      <xdr:spPr>
        <a:xfrm>
          <a:off x="6705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130113</xdr:rowOff>
    </xdr:from>
    <xdr:to>
      <xdr:col>55</xdr:col>
      <xdr:colOff>50800</xdr:colOff>
      <xdr:row>79</xdr:row>
      <xdr:rowOff>60263</xdr:rowOff>
    </xdr:to>
    <xdr:sp macro="" textlink="">
      <xdr:nvSpPr>
        <xdr:cNvPr id="420" name="楕円 419"/>
        <xdr:cNvSpPr/>
      </xdr:nvSpPr>
      <xdr:spPr>
        <a:xfrm>
          <a:off x="10426700" y="135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48647</xdr:rowOff>
    </xdr:from>
    <xdr:ext cx="469744" cy="259045"/>
    <xdr:sp macro="" textlink="">
      <xdr:nvSpPr>
        <xdr:cNvPr id="421" name="普通建設事業費 （ うち新規整備　）該当値テキスト"/>
        <xdr:cNvSpPr txBox="1"/>
      </xdr:nvSpPr>
      <xdr:spPr>
        <a:xfrm>
          <a:off x="10528300" y="1342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41156</xdr:rowOff>
    </xdr:from>
    <xdr:to>
      <xdr:col>50</xdr:col>
      <xdr:colOff>165100</xdr:colOff>
      <xdr:row>79</xdr:row>
      <xdr:rowOff>142756</xdr:rowOff>
    </xdr:to>
    <xdr:sp macro="" textlink="">
      <xdr:nvSpPr>
        <xdr:cNvPr id="422" name="楕円 421"/>
        <xdr:cNvSpPr/>
      </xdr:nvSpPr>
      <xdr:spPr>
        <a:xfrm>
          <a:off x="9588500" y="135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133883</xdr:rowOff>
    </xdr:from>
    <xdr:ext cx="378565" cy="259045"/>
    <xdr:sp macro="" textlink="">
      <xdr:nvSpPr>
        <xdr:cNvPr id="423" name="テキスト ボックス 422"/>
        <xdr:cNvSpPr txBox="1"/>
      </xdr:nvSpPr>
      <xdr:spPr>
        <a:xfrm>
          <a:off x="9450017" y="1367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135981</xdr:rowOff>
    </xdr:from>
    <xdr:to>
      <xdr:col>46</xdr:col>
      <xdr:colOff>38100</xdr:colOff>
      <xdr:row>79</xdr:row>
      <xdr:rowOff>66131</xdr:rowOff>
    </xdr:to>
    <xdr:sp macro="" textlink="">
      <xdr:nvSpPr>
        <xdr:cNvPr id="424" name="楕円 423"/>
        <xdr:cNvSpPr/>
      </xdr:nvSpPr>
      <xdr:spPr>
        <a:xfrm>
          <a:off x="8699500" y="135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57258</xdr:rowOff>
    </xdr:from>
    <xdr:ext cx="469744" cy="259045"/>
    <xdr:sp macro="" textlink="">
      <xdr:nvSpPr>
        <xdr:cNvPr id="425" name="テキスト ボックス 424"/>
        <xdr:cNvSpPr txBox="1"/>
      </xdr:nvSpPr>
      <xdr:spPr>
        <a:xfrm>
          <a:off x="8515428" y="136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123952</xdr:rowOff>
    </xdr:from>
    <xdr:to>
      <xdr:col>41</xdr:col>
      <xdr:colOff>101600</xdr:colOff>
      <xdr:row>71</xdr:row>
      <xdr:rowOff>54102</xdr:rowOff>
    </xdr:to>
    <xdr:sp macro="" textlink="">
      <xdr:nvSpPr>
        <xdr:cNvPr id="426" name="楕円 425"/>
        <xdr:cNvSpPr/>
      </xdr:nvSpPr>
      <xdr:spPr>
        <a:xfrm>
          <a:off x="7810500" y="121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70629</xdr:rowOff>
    </xdr:from>
    <xdr:ext cx="599010" cy="259045"/>
    <xdr:sp macro="" textlink="">
      <xdr:nvSpPr>
        <xdr:cNvPr id="427" name="テキスト ボックス 426"/>
        <xdr:cNvSpPr txBox="1"/>
      </xdr:nvSpPr>
      <xdr:spPr>
        <a:xfrm>
          <a:off x="7561795" y="1190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59432</xdr:rowOff>
    </xdr:from>
    <xdr:to>
      <xdr:col>36</xdr:col>
      <xdr:colOff>165100</xdr:colOff>
      <xdr:row>78</xdr:row>
      <xdr:rowOff>161032</xdr:rowOff>
    </xdr:to>
    <xdr:sp macro="" textlink="">
      <xdr:nvSpPr>
        <xdr:cNvPr id="428" name="楕円 427"/>
        <xdr:cNvSpPr/>
      </xdr:nvSpPr>
      <xdr:spPr>
        <a:xfrm>
          <a:off x="6921500" y="134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152159</xdr:rowOff>
    </xdr:from>
    <xdr:ext cx="534377" cy="259045"/>
    <xdr:sp macro="" textlink="">
      <xdr:nvSpPr>
        <xdr:cNvPr id="429" name="テキスト ボックス 428"/>
        <xdr:cNvSpPr txBox="1"/>
      </xdr:nvSpPr>
      <xdr:spPr>
        <a:xfrm>
          <a:off x="6705111" y="1352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61813</xdr:rowOff>
    </xdr:from>
    <xdr:to>
      <xdr:col>55</xdr:col>
      <xdr:colOff>0</xdr:colOff>
      <xdr:row>98</xdr:row>
      <xdr:rowOff>45343</xdr:rowOff>
    </xdr:to>
    <xdr:cxnSp macro="">
      <xdr:nvCxnSpPr>
        <xdr:cNvPr id="460" name="直線コネクタ 459"/>
        <xdr:cNvCxnSpPr/>
      </xdr:nvCxnSpPr>
      <xdr:spPr>
        <a:xfrm flipV="1">
          <a:off x="9639300" y="16692463"/>
          <a:ext cx="838200" cy="15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152546</xdr:rowOff>
    </xdr:from>
    <xdr:to>
      <xdr:col>50</xdr:col>
      <xdr:colOff>114300</xdr:colOff>
      <xdr:row>98</xdr:row>
      <xdr:rowOff>45343</xdr:rowOff>
    </xdr:to>
    <xdr:cxnSp macro="">
      <xdr:nvCxnSpPr>
        <xdr:cNvPr id="463" name="直線コネクタ 462"/>
        <xdr:cNvCxnSpPr/>
      </xdr:nvCxnSpPr>
      <xdr:spPr>
        <a:xfrm>
          <a:off x="8750300" y="16783196"/>
          <a:ext cx="889000" cy="6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10269</xdr:rowOff>
    </xdr:from>
    <xdr:to>
      <xdr:col>45</xdr:col>
      <xdr:colOff>177800</xdr:colOff>
      <xdr:row>97</xdr:row>
      <xdr:rowOff>152546</xdr:rowOff>
    </xdr:to>
    <xdr:cxnSp macro="">
      <xdr:nvCxnSpPr>
        <xdr:cNvPr id="466" name="直線コネクタ 465"/>
        <xdr:cNvCxnSpPr/>
      </xdr:nvCxnSpPr>
      <xdr:spPr>
        <a:xfrm>
          <a:off x="7861300" y="16640919"/>
          <a:ext cx="889000" cy="14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10269</xdr:rowOff>
    </xdr:from>
    <xdr:to>
      <xdr:col>41</xdr:col>
      <xdr:colOff>50800</xdr:colOff>
      <xdr:row>97</xdr:row>
      <xdr:rowOff>11847</xdr:rowOff>
    </xdr:to>
    <xdr:cxnSp macro="">
      <xdr:nvCxnSpPr>
        <xdr:cNvPr id="469" name="直線コネクタ 468"/>
        <xdr:cNvCxnSpPr/>
      </xdr:nvCxnSpPr>
      <xdr:spPr>
        <a:xfrm flipV="1">
          <a:off x="6972300" y="16640919"/>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3" name="テキスト ボックス 472"/>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11013</xdr:rowOff>
    </xdr:from>
    <xdr:to>
      <xdr:col>55</xdr:col>
      <xdr:colOff>50800</xdr:colOff>
      <xdr:row>97</xdr:row>
      <xdr:rowOff>112613</xdr:rowOff>
    </xdr:to>
    <xdr:sp macro="" textlink="">
      <xdr:nvSpPr>
        <xdr:cNvPr id="479" name="楕円 478"/>
        <xdr:cNvSpPr/>
      </xdr:nvSpPr>
      <xdr:spPr>
        <a:xfrm>
          <a:off x="10426700" y="166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160890</xdr:rowOff>
    </xdr:from>
    <xdr:ext cx="534377" cy="259045"/>
    <xdr:sp macro="" textlink="">
      <xdr:nvSpPr>
        <xdr:cNvPr id="480" name="普通建設事業費 （ うち更新整備　）該当値テキスト"/>
        <xdr:cNvSpPr txBox="1"/>
      </xdr:nvSpPr>
      <xdr:spPr>
        <a:xfrm>
          <a:off x="10528300" y="166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165993</xdr:rowOff>
    </xdr:from>
    <xdr:to>
      <xdr:col>50</xdr:col>
      <xdr:colOff>165100</xdr:colOff>
      <xdr:row>98</xdr:row>
      <xdr:rowOff>96143</xdr:rowOff>
    </xdr:to>
    <xdr:sp macro="" textlink="">
      <xdr:nvSpPr>
        <xdr:cNvPr id="481" name="楕円 480"/>
        <xdr:cNvSpPr/>
      </xdr:nvSpPr>
      <xdr:spPr>
        <a:xfrm>
          <a:off x="9588500" y="16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87270</xdr:rowOff>
    </xdr:from>
    <xdr:ext cx="534377" cy="259045"/>
    <xdr:sp macro="" textlink="">
      <xdr:nvSpPr>
        <xdr:cNvPr id="482" name="テキスト ボックス 481"/>
        <xdr:cNvSpPr txBox="1"/>
      </xdr:nvSpPr>
      <xdr:spPr>
        <a:xfrm>
          <a:off x="9372111" y="168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101746</xdr:rowOff>
    </xdr:from>
    <xdr:to>
      <xdr:col>46</xdr:col>
      <xdr:colOff>38100</xdr:colOff>
      <xdr:row>98</xdr:row>
      <xdr:rowOff>31896</xdr:rowOff>
    </xdr:to>
    <xdr:sp macro="" textlink="">
      <xdr:nvSpPr>
        <xdr:cNvPr id="483" name="楕円 482"/>
        <xdr:cNvSpPr/>
      </xdr:nvSpPr>
      <xdr:spPr>
        <a:xfrm>
          <a:off x="8699500" y="167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23023</xdr:rowOff>
    </xdr:from>
    <xdr:ext cx="534377" cy="259045"/>
    <xdr:sp macro="" textlink="">
      <xdr:nvSpPr>
        <xdr:cNvPr id="484" name="テキスト ボックス 483"/>
        <xdr:cNvSpPr txBox="1"/>
      </xdr:nvSpPr>
      <xdr:spPr>
        <a:xfrm>
          <a:off x="8483111" y="168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130919</xdr:rowOff>
    </xdr:from>
    <xdr:to>
      <xdr:col>41</xdr:col>
      <xdr:colOff>101600</xdr:colOff>
      <xdr:row>97</xdr:row>
      <xdr:rowOff>61069</xdr:rowOff>
    </xdr:to>
    <xdr:sp macro="" textlink="">
      <xdr:nvSpPr>
        <xdr:cNvPr id="485" name="楕円 484"/>
        <xdr:cNvSpPr/>
      </xdr:nvSpPr>
      <xdr:spPr>
        <a:xfrm>
          <a:off x="7810500" y="165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52196</xdr:rowOff>
    </xdr:from>
    <xdr:ext cx="534377" cy="259045"/>
    <xdr:sp macro="" textlink="">
      <xdr:nvSpPr>
        <xdr:cNvPr id="486" name="テキスト ボックス 485"/>
        <xdr:cNvSpPr txBox="1"/>
      </xdr:nvSpPr>
      <xdr:spPr>
        <a:xfrm>
          <a:off x="7594111" y="166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132497</xdr:rowOff>
    </xdr:from>
    <xdr:to>
      <xdr:col>36</xdr:col>
      <xdr:colOff>165100</xdr:colOff>
      <xdr:row>97</xdr:row>
      <xdr:rowOff>62647</xdr:rowOff>
    </xdr:to>
    <xdr:sp macro="" textlink="">
      <xdr:nvSpPr>
        <xdr:cNvPr id="487" name="楕円 486"/>
        <xdr:cNvSpPr/>
      </xdr:nvSpPr>
      <xdr:spPr>
        <a:xfrm>
          <a:off x="6921500" y="165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53774</xdr:rowOff>
    </xdr:from>
    <xdr:ext cx="534377" cy="259045"/>
    <xdr:sp macro="" textlink="">
      <xdr:nvSpPr>
        <xdr:cNvPr id="488" name="テキスト ボックス 487"/>
        <xdr:cNvSpPr txBox="1"/>
      </xdr:nvSpPr>
      <xdr:spPr>
        <a:xfrm>
          <a:off x="6705111" y="1668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23299</xdr:rowOff>
    </xdr:from>
    <xdr:to>
      <xdr:col>85</xdr:col>
      <xdr:colOff>127000</xdr:colOff>
      <xdr:row>39</xdr:row>
      <xdr:rowOff>57720</xdr:rowOff>
    </xdr:to>
    <xdr:cxnSp macro="">
      <xdr:nvCxnSpPr>
        <xdr:cNvPr id="519" name="直線コネクタ 518"/>
        <xdr:cNvCxnSpPr/>
      </xdr:nvCxnSpPr>
      <xdr:spPr>
        <a:xfrm>
          <a:off x="15481300" y="6709849"/>
          <a:ext cx="8382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146068</xdr:rowOff>
    </xdr:from>
    <xdr:to>
      <xdr:col>81</xdr:col>
      <xdr:colOff>50800</xdr:colOff>
      <xdr:row>39</xdr:row>
      <xdr:rowOff>23299</xdr:rowOff>
    </xdr:to>
    <xdr:cxnSp macro="">
      <xdr:nvCxnSpPr>
        <xdr:cNvPr id="522" name="直線コネクタ 521"/>
        <xdr:cNvCxnSpPr/>
      </xdr:nvCxnSpPr>
      <xdr:spPr>
        <a:xfrm>
          <a:off x="14592300" y="6661168"/>
          <a:ext cx="889000" cy="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4" name="テキスト ボックス 523"/>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146068</xdr:rowOff>
    </xdr:from>
    <xdr:to>
      <xdr:col>76</xdr:col>
      <xdr:colOff>114300</xdr:colOff>
      <xdr:row>39</xdr:row>
      <xdr:rowOff>63206</xdr:rowOff>
    </xdr:to>
    <xdr:cxnSp macro="">
      <xdr:nvCxnSpPr>
        <xdr:cNvPr id="525" name="直線コネクタ 524"/>
        <xdr:cNvCxnSpPr/>
      </xdr:nvCxnSpPr>
      <xdr:spPr>
        <a:xfrm flipV="1">
          <a:off x="13703300" y="6661168"/>
          <a:ext cx="889000" cy="8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7" name="テキスト ボックス 526"/>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51864</xdr:rowOff>
    </xdr:from>
    <xdr:to>
      <xdr:col>71</xdr:col>
      <xdr:colOff>177800</xdr:colOff>
      <xdr:row>39</xdr:row>
      <xdr:rowOff>63206</xdr:rowOff>
    </xdr:to>
    <xdr:cxnSp macro="">
      <xdr:nvCxnSpPr>
        <xdr:cNvPr id="528" name="直線コネクタ 527"/>
        <xdr:cNvCxnSpPr/>
      </xdr:nvCxnSpPr>
      <xdr:spPr>
        <a:xfrm>
          <a:off x="12814300" y="6738414"/>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6920</xdr:rowOff>
    </xdr:from>
    <xdr:to>
      <xdr:col>85</xdr:col>
      <xdr:colOff>177800</xdr:colOff>
      <xdr:row>39</xdr:row>
      <xdr:rowOff>108520</xdr:rowOff>
    </xdr:to>
    <xdr:sp macro="" textlink="">
      <xdr:nvSpPr>
        <xdr:cNvPr id="538" name="楕円 537"/>
        <xdr:cNvSpPr/>
      </xdr:nvSpPr>
      <xdr:spPr>
        <a:xfrm>
          <a:off x="16268700" y="66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139021</xdr:rowOff>
    </xdr:from>
    <xdr:ext cx="469744" cy="259045"/>
    <xdr:sp macro="" textlink="">
      <xdr:nvSpPr>
        <xdr:cNvPr id="539" name="災害復旧事業費該当値テキスト"/>
        <xdr:cNvSpPr txBox="1"/>
      </xdr:nvSpPr>
      <xdr:spPr>
        <a:xfrm>
          <a:off x="16370300" y="665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143949</xdr:rowOff>
    </xdr:from>
    <xdr:to>
      <xdr:col>81</xdr:col>
      <xdr:colOff>101600</xdr:colOff>
      <xdr:row>39</xdr:row>
      <xdr:rowOff>74099</xdr:rowOff>
    </xdr:to>
    <xdr:sp macro="" textlink="">
      <xdr:nvSpPr>
        <xdr:cNvPr id="540" name="楕円 539"/>
        <xdr:cNvSpPr/>
      </xdr:nvSpPr>
      <xdr:spPr>
        <a:xfrm>
          <a:off x="15430500" y="66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90626</xdr:rowOff>
    </xdr:from>
    <xdr:ext cx="469744" cy="259045"/>
    <xdr:sp macro="" textlink="">
      <xdr:nvSpPr>
        <xdr:cNvPr id="541" name="テキスト ボックス 540"/>
        <xdr:cNvSpPr txBox="1"/>
      </xdr:nvSpPr>
      <xdr:spPr>
        <a:xfrm>
          <a:off x="15246428" y="643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95268</xdr:rowOff>
    </xdr:from>
    <xdr:to>
      <xdr:col>76</xdr:col>
      <xdr:colOff>165100</xdr:colOff>
      <xdr:row>39</xdr:row>
      <xdr:rowOff>25418</xdr:rowOff>
    </xdr:to>
    <xdr:sp macro="" textlink="">
      <xdr:nvSpPr>
        <xdr:cNvPr id="542" name="楕円 541"/>
        <xdr:cNvSpPr/>
      </xdr:nvSpPr>
      <xdr:spPr>
        <a:xfrm>
          <a:off x="14541500" y="66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41945</xdr:rowOff>
    </xdr:from>
    <xdr:ext cx="534377" cy="259045"/>
    <xdr:sp macro="" textlink="">
      <xdr:nvSpPr>
        <xdr:cNvPr id="543" name="テキスト ボックス 542"/>
        <xdr:cNvSpPr txBox="1"/>
      </xdr:nvSpPr>
      <xdr:spPr>
        <a:xfrm>
          <a:off x="14325111" y="63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12406</xdr:rowOff>
    </xdr:from>
    <xdr:to>
      <xdr:col>72</xdr:col>
      <xdr:colOff>38100</xdr:colOff>
      <xdr:row>39</xdr:row>
      <xdr:rowOff>114006</xdr:rowOff>
    </xdr:to>
    <xdr:sp macro="" textlink="">
      <xdr:nvSpPr>
        <xdr:cNvPr id="544" name="楕円 543"/>
        <xdr:cNvSpPr/>
      </xdr:nvSpPr>
      <xdr:spPr>
        <a:xfrm>
          <a:off x="13652500" y="66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105133</xdr:rowOff>
    </xdr:from>
    <xdr:ext cx="469744" cy="259045"/>
    <xdr:sp macro="" textlink="">
      <xdr:nvSpPr>
        <xdr:cNvPr id="545" name="テキスト ボックス 544"/>
        <xdr:cNvSpPr txBox="1"/>
      </xdr:nvSpPr>
      <xdr:spPr>
        <a:xfrm>
          <a:off x="13468428" y="67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1064</xdr:rowOff>
    </xdr:from>
    <xdr:to>
      <xdr:col>67</xdr:col>
      <xdr:colOff>101600</xdr:colOff>
      <xdr:row>39</xdr:row>
      <xdr:rowOff>102664</xdr:rowOff>
    </xdr:to>
    <xdr:sp macro="" textlink="">
      <xdr:nvSpPr>
        <xdr:cNvPr id="546" name="楕円 545"/>
        <xdr:cNvSpPr/>
      </xdr:nvSpPr>
      <xdr:spPr>
        <a:xfrm>
          <a:off x="12763500" y="66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93791</xdr:rowOff>
    </xdr:from>
    <xdr:ext cx="469744" cy="259045"/>
    <xdr:sp macro="" textlink="">
      <xdr:nvSpPr>
        <xdr:cNvPr id="547" name="テキスト ボックス 546"/>
        <xdr:cNvSpPr txBox="1"/>
      </xdr:nvSpPr>
      <xdr:spPr>
        <a:xfrm>
          <a:off x="12579428" y="678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130533</xdr:rowOff>
    </xdr:from>
    <xdr:to>
      <xdr:col>85</xdr:col>
      <xdr:colOff>127000</xdr:colOff>
      <xdr:row>76</xdr:row>
      <xdr:rowOff>144836</xdr:rowOff>
    </xdr:to>
    <xdr:cxnSp macro="">
      <xdr:nvCxnSpPr>
        <xdr:cNvPr id="625" name="直線コネクタ 624"/>
        <xdr:cNvCxnSpPr/>
      </xdr:nvCxnSpPr>
      <xdr:spPr>
        <a:xfrm>
          <a:off x="15481300" y="13160733"/>
          <a:ext cx="8382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6" name="公債費平均値テキスト"/>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114333</xdr:rowOff>
    </xdr:from>
    <xdr:to>
      <xdr:col>81</xdr:col>
      <xdr:colOff>50800</xdr:colOff>
      <xdr:row>76</xdr:row>
      <xdr:rowOff>130533</xdr:rowOff>
    </xdr:to>
    <xdr:cxnSp macro="">
      <xdr:nvCxnSpPr>
        <xdr:cNvPr id="628" name="直線コネクタ 627"/>
        <xdr:cNvCxnSpPr/>
      </xdr:nvCxnSpPr>
      <xdr:spPr>
        <a:xfrm>
          <a:off x="14592300" y="13144533"/>
          <a:ext cx="8890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110103</xdr:rowOff>
    </xdr:from>
    <xdr:to>
      <xdr:col>76</xdr:col>
      <xdr:colOff>114300</xdr:colOff>
      <xdr:row>76</xdr:row>
      <xdr:rowOff>114333</xdr:rowOff>
    </xdr:to>
    <xdr:cxnSp macro="">
      <xdr:nvCxnSpPr>
        <xdr:cNvPr id="631" name="直線コネクタ 630"/>
        <xdr:cNvCxnSpPr/>
      </xdr:nvCxnSpPr>
      <xdr:spPr>
        <a:xfrm>
          <a:off x="13703300" y="13140303"/>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3" name="テキスト ボックス 632"/>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100037</xdr:rowOff>
    </xdr:from>
    <xdr:to>
      <xdr:col>71</xdr:col>
      <xdr:colOff>177800</xdr:colOff>
      <xdr:row>76</xdr:row>
      <xdr:rowOff>110103</xdr:rowOff>
    </xdr:to>
    <xdr:cxnSp macro="">
      <xdr:nvCxnSpPr>
        <xdr:cNvPr id="634" name="直線コネクタ 633"/>
        <xdr:cNvCxnSpPr/>
      </xdr:nvCxnSpPr>
      <xdr:spPr>
        <a:xfrm>
          <a:off x="12814300" y="13130237"/>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6" name="テキスト ボックス 635"/>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8" name="テキスト ボックス 637"/>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94036</xdr:rowOff>
    </xdr:from>
    <xdr:to>
      <xdr:col>85</xdr:col>
      <xdr:colOff>177800</xdr:colOff>
      <xdr:row>77</xdr:row>
      <xdr:rowOff>24186</xdr:rowOff>
    </xdr:to>
    <xdr:sp macro="" textlink="">
      <xdr:nvSpPr>
        <xdr:cNvPr id="644" name="楕円 643"/>
        <xdr:cNvSpPr/>
      </xdr:nvSpPr>
      <xdr:spPr>
        <a:xfrm>
          <a:off x="16268700" y="131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116913</xdr:rowOff>
    </xdr:from>
    <xdr:ext cx="534377" cy="259045"/>
    <xdr:sp macro="" textlink="">
      <xdr:nvSpPr>
        <xdr:cNvPr id="645" name="公債費該当値テキスト"/>
        <xdr:cNvSpPr txBox="1"/>
      </xdr:nvSpPr>
      <xdr:spPr>
        <a:xfrm>
          <a:off x="16370300" y="129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79733</xdr:rowOff>
    </xdr:from>
    <xdr:to>
      <xdr:col>81</xdr:col>
      <xdr:colOff>101600</xdr:colOff>
      <xdr:row>77</xdr:row>
      <xdr:rowOff>9883</xdr:rowOff>
    </xdr:to>
    <xdr:sp macro="" textlink="">
      <xdr:nvSpPr>
        <xdr:cNvPr id="646" name="楕円 645"/>
        <xdr:cNvSpPr/>
      </xdr:nvSpPr>
      <xdr:spPr>
        <a:xfrm>
          <a:off x="154305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1010</xdr:rowOff>
    </xdr:from>
    <xdr:ext cx="534377" cy="259045"/>
    <xdr:sp macro="" textlink="">
      <xdr:nvSpPr>
        <xdr:cNvPr id="647" name="テキスト ボックス 646"/>
        <xdr:cNvSpPr txBox="1"/>
      </xdr:nvSpPr>
      <xdr:spPr>
        <a:xfrm>
          <a:off x="15214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63533</xdr:rowOff>
    </xdr:from>
    <xdr:to>
      <xdr:col>76</xdr:col>
      <xdr:colOff>165100</xdr:colOff>
      <xdr:row>76</xdr:row>
      <xdr:rowOff>165133</xdr:rowOff>
    </xdr:to>
    <xdr:sp macro="" textlink="">
      <xdr:nvSpPr>
        <xdr:cNvPr id="648" name="楕円 647"/>
        <xdr:cNvSpPr/>
      </xdr:nvSpPr>
      <xdr:spPr>
        <a:xfrm>
          <a:off x="14541500" y="130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10210</xdr:rowOff>
    </xdr:from>
    <xdr:ext cx="534377" cy="259045"/>
    <xdr:sp macro="" textlink="">
      <xdr:nvSpPr>
        <xdr:cNvPr id="649" name="テキスト ボックス 648"/>
        <xdr:cNvSpPr txBox="1"/>
      </xdr:nvSpPr>
      <xdr:spPr>
        <a:xfrm>
          <a:off x="14325111" y="128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59303</xdr:rowOff>
    </xdr:from>
    <xdr:to>
      <xdr:col>72</xdr:col>
      <xdr:colOff>38100</xdr:colOff>
      <xdr:row>76</xdr:row>
      <xdr:rowOff>160903</xdr:rowOff>
    </xdr:to>
    <xdr:sp macro="" textlink="">
      <xdr:nvSpPr>
        <xdr:cNvPr id="650" name="楕円 649"/>
        <xdr:cNvSpPr/>
      </xdr:nvSpPr>
      <xdr:spPr>
        <a:xfrm>
          <a:off x="13652500" y="130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5981</xdr:rowOff>
    </xdr:from>
    <xdr:ext cx="534377" cy="259045"/>
    <xdr:sp macro="" textlink="">
      <xdr:nvSpPr>
        <xdr:cNvPr id="651" name="テキスト ボックス 650"/>
        <xdr:cNvSpPr txBox="1"/>
      </xdr:nvSpPr>
      <xdr:spPr>
        <a:xfrm>
          <a:off x="13436111" y="12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49237</xdr:rowOff>
    </xdr:from>
    <xdr:to>
      <xdr:col>67</xdr:col>
      <xdr:colOff>101600</xdr:colOff>
      <xdr:row>76</xdr:row>
      <xdr:rowOff>150837</xdr:rowOff>
    </xdr:to>
    <xdr:sp macro="" textlink="">
      <xdr:nvSpPr>
        <xdr:cNvPr id="652" name="楕円 651"/>
        <xdr:cNvSpPr/>
      </xdr:nvSpPr>
      <xdr:spPr>
        <a:xfrm>
          <a:off x="12763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167365</xdr:rowOff>
    </xdr:from>
    <xdr:ext cx="534377" cy="259045"/>
    <xdr:sp macro="" textlink="">
      <xdr:nvSpPr>
        <xdr:cNvPr id="653" name="テキスト ボックス 652"/>
        <xdr:cNvSpPr txBox="1"/>
      </xdr:nvSpPr>
      <xdr:spPr>
        <a:xfrm>
          <a:off x="12547111" y="128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20329</xdr:rowOff>
    </xdr:from>
    <xdr:to>
      <xdr:col>85</xdr:col>
      <xdr:colOff>127000</xdr:colOff>
      <xdr:row>96</xdr:row>
      <xdr:rowOff>146462</xdr:rowOff>
    </xdr:to>
    <xdr:cxnSp macro="">
      <xdr:nvCxnSpPr>
        <xdr:cNvPr id="680" name="直線コネクタ 679"/>
        <xdr:cNvCxnSpPr/>
      </xdr:nvCxnSpPr>
      <xdr:spPr>
        <a:xfrm flipV="1">
          <a:off x="15481300" y="16479529"/>
          <a:ext cx="838200" cy="12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81" name="積立金平均値テキスト"/>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146462</xdr:rowOff>
    </xdr:from>
    <xdr:to>
      <xdr:col>81</xdr:col>
      <xdr:colOff>50800</xdr:colOff>
      <xdr:row>97</xdr:row>
      <xdr:rowOff>71948</xdr:rowOff>
    </xdr:to>
    <xdr:cxnSp macro="">
      <xdr:nvCxnSpPr>
        <xdr:cNvPr id="683" name="直線コネクタ 682"/>
        <xdr:cNvCxnSpPr/>
      </xdr:nvCxnSpPr>
      <xdr:spPr>
        <a:xfrm flipV="1">
          <a:off x="14592300" y="16605662"/>
          <a:ext cx="889000" cy="9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5" name="テキスト ボックス 684"/>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71948</xdr:rowOff>
    </xdr:from>
    <xdr:to>
      <xdr:col>76</xdr:col>
      <xdr:colOff>114300</xdr:colOff>
      <xdr:row>97</xdr:row>
      <xdr:rowOff>149228</xdr:rowOff>
    </xdr:to>
    <xdr:cxnSp macro="">
      <xdr:nvCxnSpPr>
        <xdr:cNvPr id="686" name="直線コネクタ 685"/>
        <xdr:cNvCxnSpPr/>
      </xdr:nvCxnSpPr>
      <xdr:spPr>
        <a:xfrm flipV="1">
          <a:off x="13703300" y="16702598"/>
          <a:ext cx="889000" cy="7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8" name="テキスト ボックス 687"/>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149228</xdr:rowOff>
    </xdr:from>
    <xdr:to>
      <xdr:col>71</xdr:col>
      <xdr:colOff>177800</xdr:colOff>
      <xdr:row>98</xdr:row>
      <xdr:rowOff>26676</xdr:rowOff>
    </xdr:to>
    <xdr:cxnSp macro="">
      <xdr:nvCxnSpPr>
        <xdr:cNvPr id="689" name="直線コネクタ 688"/>
        <xdr:cNvCxnSpPr/>
      </xdr:nvCxnSpPr>
      <xdr:spPr>
        <a:xfrm flipV="1">
          <a:off x="12814300" y="16779878"/>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91" name="テキスト ボックス 690"/>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3" name="テキスト ボックス 692"/>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140979</xdr:rowOff>
    </xdr:from>
    <xdr:to>
      <xdr:col>85</xdr:col>
      <xdr:colOff>177800</xdr:colOff>
      <xdr:row>96</xdr:row>
      <xdr:rowOff>71129</xdr:rowOff>
    </xdr:to>
    <xdr:sp macro="" textlink="">
      <xdr:nvSpPr>
        <xdr:cNvPr id="699" name="楕円 698"/>
        <xdr:cNvSpPr/>
      </xdr:nvSpPr>
      <xdr:spPr>
        <a:xfrm>
          <a:off x="16268700" y="164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163856</xdr:rowOff>
    </xdr:from>
    <xdr:ext cx="599010" cy="259045"/>
    <xdr:sp macro="" textlink="">
      <xdr:nvSpPr>
        <xdr:cNvPr id="700" name="積立金該当値テキスト"/>
        <xdr:cNvSpPr txBox="1"/>
      </xdr:nvSpPr>
      <xdr:spPr>
        <a:xfrm>
          <a:off x="16370300" y="1628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95662</xdr:rowOff>
    </xdr:from>
    <xdr:to>
      <xdr:col>81</xdr:col>
      <xdr:colOff>101600</xdr:colOff>
      <xdr:row>97</xdr:row>
      <xdr:rowOff>25812</xdr:rowOff>
    </xdr:to>
    <xdr:sp macro="" textlink="">
      <xdr:nvSpPr>
        <xdr:cNvPr id="701" name="楕円 700"/>
        <xdr:cNvSpPr/>
      </xdr:nvSpPr>
      <xdr:spPr>
        <a:xfrm>
          <a:off x="15430500" y="165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42339</xdr:rowOff>
    </xdr:from>
    <xdr:ext cx="534377" cy="259045"/>
    <xdr:sp macro="" textlink="">
      <xdr:nvSpPr>
        <xdr:cNvPr id="702" name="テキスト ボックス 701"/>
        <xdr:cNvSpPr txBox="1"/>
      </xdr:nvSpPr>
      <xdr:spPr>
        <a:xfrm>
          <a:off x="15214111" y="163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21148</xdr:rowOff>
    </xdr:from>
    <xdr:to>
      <xdr:col>76</xdr:col>
      <xdr:colOff>165100</xdr:colOff>
      <xdr:row>97</xdr:row>
      <xdr:rowOff>122748</xdr:rowOff>
    </xdr:to>
    <xdr:sp macro="" textlink="">
      <xdr:nvSpPr>
        <xdr:cNvPr id="703" name="楕円 702"/>
        <xdr:cNvSpPr/>
      </xdr:nvSpPr>
      <xdr:spPr>
        <a:xfrm>
          <a:off x="14541500" y="166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139275</xdr:rowOff>
    </xdr:from>
    <xdr:ext cx="534377" cy="259045"/>
    <xdr:sp macro="" textlink="">
      <xdr:nvSpPr>
        <xdr:cNvPr id="704" name="テキスト ボックス 703"/>
        <xdr:cNvSpPr txBox="1"/>
      </xdr:nvSpPr>
      <xdr:spPr>
        <a:xfrm>
          <a:off x="14325111" y="1642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98428</xdr:rowOff>
    </xdr:from>
    <xdr:to>
      <xdr:col>72</xdr:col>
      <xdr:colOff>38100</xdr:colOff>
      <xdr:row>98</xdr:row>
      <xdr:rowOff>28578</xdr:rowOff>
    </xdr:to>
    <xdr:sp macro="" textlink="">
      <xdr:nvSpPr>
        <xdr:cNvPr id="705" name="楕円 704"/>
        <xdr:cNvSpPr/>
      </xdr:nvSpPr>
      <xdr:spPr>
        <a:xfrm>
          <a:off x="13652500" y="167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45105</xdr:rowOff>
    </xdr:from>
    <xdr:ext cx="534377" cy="259045"/>
    <xdr:sp macro="" textlink="">
      <xdr:nvSpPr>
        <xdr:cNvPr id="706" name="テキスト ボックス 705"/>
        <xdr:cNvSpPr txBox="1"/>
      </xdr:nvSpPr>
      <xdr:spPr>
        <a:xfrm>
          <a:off x="13436111" y="165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147326</xdr:rowOff>
    </xdr:from>
    <xdr:to>
      <xdr:col>67</xdr:col>
      <xdr:colOff>101600</xdr:colOff>
      <xdr:row>98</xdr:row>
      <xdr:rowOff>77476</xdr:rowOff>
    </xdr:to>
    <xdr:sp macro="" textlink="">
      <xdr:nvSpPr>
        <xdr:cNvPr id="707" name="楕円 706"/>
        <xdr:cNvSpPr/>
      </xdr:nvSpPr>
      <xdr:spPr>
        <a:xfrm>
          <a:off x="12763500" y="167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94003</xdr:rowOff>
    </xdr:from>
    <xdr:ext cx="534377" cy="259045"/>
    <xdr:sp macro="" textlink="">
      <xdr:nvSpPr>
        <xdr:cNvPr id="708" name="テキスト ボックス 707"/>
        <xdr:cNvSpPr txBox="1"/>
      </xdr:nvSpPr>
      <xdr:spPr>
        <a:xfrm>
          <a:off x="12547111" y="165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139129</xdr:rowOff>
    </xdr:from>
    <xdr:to>
      <xdr:col>116</xdr:col>
      <xdr:colOff>63500</xdr:colOff>
      <xdr:row>38</xdr:row>
      <xdr:rowOff>139471</xdr:rowOff>
    </xdr:to>
    <xdr:cxnSp macro="">
      <xdr:nvCxnSpPr>
        <xdr:cNvPr id="735" name="直線コネクタ 734"/>
        <xdr:cNvCxnSpPr/>
      </xdr:nvCxnSpPr>
      <xdr:spPr>
        <a:xfrm flipV="1">
          <a:off x="21323300" y="6654229"/>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139471</xdr:rowOff>
    </xdr:from>
    <xdr:to>
      <xdr:col>111</xdr:col>
      <xdr:colOff>177800</xdr:colOff>
      <xdr:row>38</xdr:row>
      <xdr:rowOff>139586</xdr:rowOff>
    </xdr:to>
    <xdr:cxnSp macro="">
      <xdr:nvCxnSpPr>
        <xdr:cNvPr id="738" name="直線コネクタ 737"/>
        <xdr:cNvCxnSpPr/>
      </xdr:nvCxnSpPr>
      <xdr:spPr>
        <a:xfrm flipV="1">
          <a:off x="20434300" y="665457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40" name="テキスト ボックス 739"/>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139586</xdr:rowOff>
    </xdr:from>
    <xdr:to>
      <xdr:col>107</xdr:col>
      <xdr:colOff>50800</xdr:colOff>
      <xdr:row>38</xdr:row>
      <xdr:rowOff>139609</xdr:rowOff>
    </xdr:to>
    <xdr:cxnSp macro="">
      <xdr:nvCxnSpPr>
        <xdr:cNvPr id="741" name="直線コネクタ 740"/>
        <xdr:cNvCxnSpPr/>
      </xdr:nvCxnSpPr>
      <xdr:spPr>
        <a:xfrm flipV="1">
          <a:off x="19545300" y="6654686"/>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3" name="テキスト ボックス 742"/>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139609</xdr:rowOff>
    </xdr:from>
    <xdr:to>
      <xdr:col>102</xdr:col>
      <xdr:colOff>114300</xdr:colOff>
      <xdr:row>38</xdr:row>
      <xdr:rowOff>139700</xdr:rowOff>
    </xdr:to>
    <xdr:cxnSp macro="">
      <xdr:nvCxnSpPr>
        <xdr:cNvPr id="744" name="直線コネクタ 743"/>
        <xdr:cNvCxnSpPr/>
      </xdr:nvCxnSpPr>
      <xdr:spPr>
        <a:xfrm flipV="1">
          <a:off x="18656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6" name="テキスト ボックス 745"/>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8" name="テキスト ボックス 747"/>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88329</xdr:rowOff>
    </xdr:from>
    <xdr:to>
      <xdr:col>116</xdr:col>
      <xdr:colOff>114300</xdr:colOff>
      <xdr:row>39</xdr:row>
      <xdr:rowOff>18479</xdr:rowOff>
    </xdr:to>
    <xdr:sp macro="" textlink="">
      <xdr:nvSpPr>
        <xdr:cNvPr id="754" name="楕円 753"/>
        <xdr:cNvSpPr/>
      </xdr:nvSpPr>
      <xdr:spPr>
        <a:xfrm>
          <a:off x="22110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3256</xdr:rowOff>
    </xdr:from>
    <xdr:ext cx="313932" cy="259045"/>
    <xdr:sp macro="" textlink="">
      <xdr:nvSpPr>
        <xdr:cNvPr id="755" name="投資及び出資金該当値テキスト"/>
        <xdr:cNvSpPr txBox="1"/>
      </xdr:nvSpPr>
      <xdr:spPr>
        <a:xfrm>
          <a:off x="22212300" y="6518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88671</xdr:rowOff>
    </xdr:from>
    <xdr:to>
      <xdr:col>112</xdr:col>
      <xdr:colOff>38100</xdr:colOff>
      <xdr:row>39</xdr:row>
      <xdr:rowOff>18821</xdr:rowOff>
    </xdr:to>
    <xdr:sp macro="" textlink="">
      <xdr:nvSpPr>
        <xdr:cNvPr id="756" name="楕円 755"/>
        <xdr:cNvSpPr/>
      </xdr:nvSpPr>
      <xdr:spPr>
        <a:xfrm>
          <a:off x="21272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9948</xdr:rowOff>
    </xdr:from>
    <xdr:ext cx="313932" cy="259045"/>
    <xdr:sp macro="" textlink="">
      <xdr:nvSpPr>
        <xdr:cNvPr id="757" name="テキスト ボックス 756"/>
        <xdr:cNvSpPr txBox="1"/>
      </xdr:nvSpPr>
      <xdr:spPr>
        <a:xfrm>
          <a:off x="21166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88786</xdr:rowOff>
    </xdr:from>
    <xdr:to>
      <xdr:col>107</xdr:col>
      <xdr:colOff>101600</xdr:colOff>
      <xdr:row>39</xdr:row>
      <xdr:rowOff>18936</xdr:rowOff>
    </xdr:to>
    <xdr:sp macro="" textlink="">
      <xdr:nvSpPr>
        <xdr:cNvPr id="758" name="楕円 757"/>
        <xdr:cNvSpPr/>
      </xdr:nvSpPr>
      <xdr:spPr>
        <a:xfrm>
          <a:off x="20383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10063</xdr:rowOff>
    </xdr:from>
    <xdr:ext cx="249299" cy="259045"/>
    <xdr:sp macro="" textlink="">
      <xdr:nvSpPr>
        <xdr:cNvPr id="759" name="テキスト ボックス 758"/>
        <xdr:cNvSpPr txBox="1"/>
      </xdr:nvSpPr>
      <xdr:spPr>
        <a:xfrm>
          <a:off x="20309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88809</xdr:rowOff>
    </xdr:from>
    <xdr:to>
      <xdr:col>102</xdr:col>
      <xdr:colOff>165100</xdr:colOff>
      <xdr:row>39</xdr:row>
      <xdr:rowOff>18959</xdr:rowOff>
    </xdr:to>
    <xdr:sp macro="" textlink="">
      <xdr:nvSpPr>
        <xdr:cNvPr id="760" name="楕円 759"/>
        <xdr:cNvSpPr/>
      </xdr:nvSpPr>
      <xdr:spPr>
        <a:xfrm>
          <a:off x="19494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10086</xdr:rowOff>
    </xdr:from>
    <xdr:ext cx="249299" cy="259045"/>
    <xdr:sp macro="" textlink="">
      <xdr:nvSpPr>
        <xdr:cNvPr id="761" name="テキスト ボックス 760"/>
        <xdr:cNvSpPr txBox="1"/>
      </xdr:nvSpPr>
      <xdr:spPr>
        <a:xfrm>
          <a:off x="19420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90951</xdr:rowOff>
    </xdr:from>
    <xdr:to>
      <xdr:col>116</xdr:col>
      <xdr:colOff>63500</xdr:colOff>
      <xdr:row>57</xdr:row>
      <xdr:rowOff>91180</xdr:rowOff>
    </xdr:to>
    <xdr:cxnSp macro="">
      <xdr:nvCxnSpPr>
        <xdr:cNvPr id="788" name="直線コネクタ 787"/>
        <xdr:cNvCxnSpPr/>
      </xdr:nvCxnSpPr>
      <xdr:spPr>
        <a:xfrm flipV="1">
          <a:off x="21323300" y="986360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9" name="貸付金平均値テキスト"/>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91180</xdr:rowOff>
    </xdr:from>
    <xdr:to>
      <xdr:col>111</xdr:col>
      <xdr:colOff>177800</xdr:colOff>
      <xdr:row>57</xdr:row>
      <xdr:rowOff>91237</xdr:rowOff>
    </xdr:to>
    <xdr:cxnSp macro="">
      <xdr:nvCxnSpPr>
        <xdr:cNvPr id="791" name="直線コネクタ 790"/>
        <xdr:cNvCxnSpPr/>
      </xdr:nvCxnSpPr>
      <xdr:spPr>
        <a:xfrm flipV="1">
          <a:off x="20434300" y="986383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3" name="テキスト ボックス 792"/>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90837</xdr:rowOff>
    </xdr:from>
    <xdr:to>
      <xdr:col>107</xdr:col>
      <xdr:colOff>50800</xdr:colOff>
      <xdr:row>57</xdr:row>
      <xdr:rowOff>91237</xdr:rowOff>
    </xdr:to>
    <xdr:cxnSp macro="">
      <xdr:nvCxnSpPr>
        <xdr:cNvPr id="794" name="直線コネクタ 793"/>
        <xdr:cNvCxnSpPr/>
      </xdr:nvCxnSpPr>
      <xdr:spPr>
        <a:xfrm>
          <a:off x="19545300" y="986348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90837</xdr:rowOff>
    </xdr:from>
    <xdr:to>
      <xdr:col>102</xdr:col>
      <xdr:colOff>114300</xdr:colOff>
      <xdr:row>57</xdr:row>
      <xdr:rowOff>90951</xdr:rowOff>
    </xdr:to>
    <xdr:cxnSp macro="">
      <xdr:nvCxnSpPr>
        <xdr:cNvPr id="797" name="直線コネクタ 796"/>
        <xdr:cNvCxnSpPr/>
      </xdr:nvCxnSpPr>
      <xdr:spPr>
        <a:xfrm flipV="1">
          <a:off x="18656300" y="986348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801" name="テキスト ボックス 800"/>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40151</xdr:rowOff>
    </xdr:from>
    <xdr:to>
      <xdr:col>116</xdr:col>
      <xdr:colOff>114300</xdr:colOff>
      <xdr:row>57</xdr:row>
      <xdr:rowOff>141751</xdr:rowOff>
    </xdr:to>
    <xdr:sp macro="" textlink="">
      <xdr:nvSpPr>
        <xdr:cNvPr id="807" name="楕円 806"/>
        <xdr:cNvSpPr/>
      </xdr:nvSpPr>
      <xdr:spPr>
        <a:xfrm>
          <a:off x="22110700" y="98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170978</xdr:rowOff>
    </xdr:from>
    <xdr:ext cx="469744" cy="259045"/>
    <xdr:sp macro="" textlink="">
      <xdr:nvSpPr>
        <xdr:cNvPr id="808" name="貸付金該当値テキスト"/>
        <xdr:cNvSpPr txBox="1"/>
      </xdr:nvSpPr>
      <xdr:spPr>
        <a:xfrm>
          <a:off x="22212300" y="960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40380</xdr:rowOff>
    </xdr:from>
    <xdr:to>
      <xdr:col>112</xdr:col>
      <xdr:colOff>38100</xdr:colOff>
      <xdr:row>57</xdr:row>
      <xdr:rowOff>141980</xdr:rowOff>
    </xdr:to>
    <xdr:sp macro="" textlink="">
      <xdr:nvSpPr>
        <xdr:cNvPr id="809" name="楕円 808"/>
        <xdr:cNvSpPr/>
      </xdr:nvSpPr>
      <xdr:spPr>
        <a:xfrm>
          <a:off x="21272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158507</xdr:rowOff>
    </xdr:from>
    <xdr:ext cx="469744" cy="259045"/>
    <xdr:sp macro="" textlink="">
      <xdr:nvSpPr>
        <xdr:cNvPr id="810" name="テキスト ボックス 809"/>
        <xdr:cNvSpPr txBox="1"/>
      </xdr:nvSpPr>
      <xdr:spPr>
        <a:xfrm>
          <a:off x="21088428" y="958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40437</xdr:rowOff>
    </xdr:from>
    <xdr:to>
      <xdr:col>107</xdr:col>
      <xdr:colOff>101600</xdr:colOff>
      <xdr:row>57</xdr:row>
      <xdr:rowOff>142037</xdr:rowOff>
    </xdr:to>
    <xdr:sp macro="" textlink="">
      <xdr:nvSpPr>
        <xdr:cNvPr id="811" name="楕円 810"/>
        <xdr:cNvSpPr/>
      </xdr:nvSpPr>
      <xdr:spPr>
        <a:xfrm>
          <a:off x="20383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133164</xdr:rowOff>
    </xdr:from>
    <xdr:ext cx="469744" cy="259045"/>
    <xdr:sp macro="" textlink="">
      <xdr:nvSpPr>
        <xdr:cNvPr id="812" name="テキスト ボックス 811"/>
        <xdr:cNvSpPr txBox="1"/>
      </xdr:nvSpPr>
      <xdr:spPr>
        <a:xfrm>
          <a:off x="20199428" y="99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40037</xdr:rowOff>
    </xdr:from>
    <xdr:to>
      <xdr:col>102</xdr:col>
      <xdr:colOff>165100</xdr:colOff>
      <xdr:row>57</xdr:row>
      <xdr:rowOff>141637</xdr:rowOff>
    </xdr:to>
    <xdr:sp macro="" textlink="">
      <xdr:nvSpPr>
        <xdr:cNvPr id="813" name="楕円 812"/>
        <xdr:cNvSpPr/>
      </xdr:nvSpPr>
      <xdr:spPr>
        <a:xfrm>
          <a:off x="19494500" y="98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132764</xdr:rowOff>
    </xdr:from>
    <xdr:ext cx="469744" cy="259045"/>
    <xdr:sp macro="" textlink="">
      <xdr:nvSpPr>
        <xdr:cNvPr id="814" name="テキスト ボックス 813"/>
        <xdr:cNvSpPr txBox="1"/>
      </xdr:nvSpPr>
      <xdr:spPr>
        <a:xfrm>
          <a:off x="19310428" y="9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40151</xdr:rowOff>
    </xdr:from>
    <xdr:to>
      <xdr:col>98</xdr:col>
      <xdr:colOff>38100</xdr:colOff>
      <xdr:row>57</xdr:row>
      <xdr:rowOff>141751</xdr:rowOff>
    </xdr:to>
    <xdr:sp macro="" textlink="">
      <xdr:nvSpPr>
        <xdr:cNvPr id="815" name="楕円 814"/>
        <xdr:cNvSpPr/>
      </xdr:nvSpPr>
      <xdr:spPr>
        <a:xfrm>
          <a:off x="18605500" y="98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158278</xdr:rowOff>
    </xdr:from>
    <xdr:ext cx="469744" cy="259045"/>
    <xdr:sp macro="" textlink="">
      <xdr:nvSpPr>
        <xdr:cNvPr id="816" name="テキスト ボックス 815"/>
        <xdr:cNvSpPr txBox="1"/>
      </xdr:nvSpPr>
      <xdr:spPr>
        <a:xfrm>
          <a:off x="18421428" y="958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79696</xdr:rowOff>
    </xdr:from>
    <xdr:to>
      <xdr:col>116</xdr:col>
      <xdr:colOff>63500</xdr:colOff>
      <xdr:row>77</xdr:row>
      <xdr:rowOff>106697</xdr:rowOff>
    </xdr:to>
    <xdr:cxnSp macro="">
      <xdr:nvCxnSpPr>
        <xdr:cNvPr id="847" name="直線コネクタ 846"/>
        <xdr:cNvCxnSpPr/>
      </xdr:nvCxnSpPr>
      <xdr:spPr>
        <a:xfrm>
          <a:off x="21323300" y="13281346"/>
          <a:ext cx="838200" cy="2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79696</xdr:rowOff>
    </xdr:from>
    <xdr:to>
      <xdr:col>111</xdr:col>
      <xdr:colOff>177800</xdr:colOff>
      <xdr:row>77</xdr:row>
      <xdr:rowOff>95991</xdr:rowOff>
    </xdr:to>
    <xdr:cxnSp macro="">
      <xdr:nvCxnSpPr>
        <xdr:cNvPr id="850" name="直線コネクタ 849"/>
        <xdr:cNvCxnSpPr/>
      </xdr:nvCxnSpPr>
      <xdr:spPr>
        <a:xfrm flipV="1">
          <a:off x="20434300" y="13281346"/>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2" name="テキスト ボックス 851"/>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95991</xdr:rowOff>
    </xdr:from>
    <xdr:to>
      <xdr:col>107</xdr:col>
      <xdr:colOff>50800</xdr:colOff>
      <xdr:row>77</xdr:row>
      <xdr:rowOff>110178</xdr:rowOff>
    </xdr:to>
    <xdr:cxnSp macro="">
      <xdr:nvCxnSpPr>
        <xdr:cNvPr id="853" name="直線コネクタ 852"/>
        <xdr:cNvCxnSpPr/>
      </xdr:nvCxnSpPr>
      <xdr:spPr>
        <a:xfrm flipV="1">
          <a:off x="19545300" y="13297641"/>
          <a:ext cx="8890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60317</xdr:rowOff>
    </xdr:from>
    <xdr:to>
      <xdr:col>102</xdr:col>
      <xdr:colOff>114300</xdr:colOff>
      <xdr:row>77</xdr:row>
      <xdr:rowOff>110178</xdr:rowOff>
    </xdr:to>
    <xdr:cxnSp macro="">
      <xdr:nvCxnSpPr>
        <xdr:cNvPr id="856" name="直線コネクタ 855"/>
        <xdr:cNvCxnSpPr/>
      </xdr:nvCxnSpPr>
      <xdr:spPr>
        <a:xfrm>
          <a:off x="18656300" y="13261967"/>
          <a:ext cx="889000" cy="4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8" name="テキスト ボックス 857"/>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55897</xdr:rowOff>
    </xdr:from>
    <xdr:to>
      <xdr:col>116</xdr:col>
      <xdr:colOff>114300</xdr:colOff>
      <xdr:row>77</xdr:row>
      <xdr:rowOff>157497</xdr:rowOff>
    </xdr:to>
    <xdr:sp macro="" textlink="">
      <xdr:nvSpPr>
        <xdr:cNvPr id="866" name="楕円 865"/>
        <xdr:cNvSpPr/>
      </xdr:nvSpPr>
      <xdr:spPr>
        <a:xfrm>
          <a:off x="22110700" y="132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34324</xdr:rowOff>
    </xdr:from>
    <xdr:ext cx="534377" cy="259045"/>
    <xdr:sp macro="" textlink="">
      <xdr:nvSpPr>
        <xdr:cNvPr id="867" name="繰出金該当値テキスト"/>
        <xdr:cNvSpPr txBox="1"/>
      </xdr:nvSpPr>
      <xdr:spPr>
        <a:xfrm>
          <a:off x="22212300" y="1323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28896</xdr:rowOff>
    </xdr:from>
    <xdr:to>
      <xdr:col>112</xdr:col>
      <xdr:colOff>38100</xdr:colOff>
      <xdr:row>77</xdr:row>
      <xdr:rowOff>130496</xdr:rowOff>
    </xdr:to>
    <xdr:sp macro="" textlink="">
      <xdr:nvSpPr>
        <xdr:cNvPr id="868" name="楕円 867"/>
        <xdr:cNvSpPr/>
      </xdr:nvSpPr>
      <xdr:spPr>
        <a:xfrm>
          <a:off x="21272500" y="1323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147023</xdr:rowOff>
    </xdr:from>
    <xdr:ext cx="534377" cy="259045"/>
    <xdr:sp macro="" textlink="">
      <xdr:nvSpPr>
        <xdr:cNvPr id="869" name="テキスト ボックス 868"/>
        <xdr:cNvSpPr txBox="1"/>
      </xdr:nvSpPr>
      <xdr:spPr>
        <a:xfrm>
          <a:off x="21056111" y="1300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45191</xdr:rowOff>
    </xdr:from>
    <xdr:to>
      <xdr:col>107</xdr:col>
      <xdr:colOff>101600</xdr:colOff>
      <xdr:row>77</xdr:row>
      <xdr:rowOff>146791</xdr:rowOff>
    </xdr:to>
    <xdr:sp macro="" textlink="">
      <xdr:nvSpPr>
        <xdr:cNvPr id="870" name="楕円 869"/>
        <xdr:cNvSpPr/>
      </xdr:nvSpPr>
      <xdr:spPr>
        <a:xfrm>
          <a:off x="203835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137918</xdr:rowOff>
    </xdr:from>
    <xdr:ext cx="534377" cy="259045"/>
    <xdr:sp macro="" textlink="">
      <xdr:nvSpPr>
        <xdr:cNvPr id="871" name="テキスト ボックス 870"/>
        <xdr:cNvSpPr txBox="1"/>
      </xdr:nvSpPr>
      <xdr:spPr>
        <a:xfrm>
          <a:off x="20167111" y="133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59378</xdr:rowOff>
    </xdr:from>
    <xdr:to>
      <xdr:col>102</xdr:col>
      <xdr:colOff>165100</xdr:colOff>
      <xdr:row>77</xdr:row>
      <xdr:rowOff>160978</xdr:rowOff>
    </xdr:to>
    <xdr:sp macro="" textlink="">
      <xdr:nvSpPr>
        <xdr:cNvPr id="872" name="楕円 871"/>
        <xdr:cNvSpPr/>
      </xdr:nvSpPr>
      <xdr:spPr>
        <a:xfrm>
          <a:off x="19494500" y="132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152105</xdr:rowOff>
    </xdr:from>
    <xdr:ext cx="534377" cy="259045"/>
    <xdr:sp macro="" textlink="">
      <xdr:nvSpPr>
        <xdr:cNvPr id="873" name="テキスト ボックス 872"/>
        <xdr:cNvSpPr txBox="1"/>
      </xdr:nvSpPr>
      <xdr:spPr>
        <a:xfrm>
          <a:off x="19278111" y="1335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9517</xdr:rowOff>
    </xdr:from>
    <xdr:to>
      <xdr:col>98</xdr:col>
      <xdr:colOff>38100</xdr:colOff>
      <xdr:row>77</xdr:row>
      <xdr:rowOff>111117</xdr:rowOff>
    </xdr:to>
    <xdr:sp macro="" textlink="">
      <xdr:nvSpPr>
        <xdr:cNvPr id="874" name="楕円 873"/>
        <xdr:cNvSpPr/>
      </xdr:nvSpPr>
      <xdr:spPr>
        <a:xfrm>
          <a:off x="18605500" y="1321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102244</xdr:rowOff>
    </xdr:from>
    <xdr:ext cx="534377" cy="259045"/>
    <xdr:sp macro="" textlink="">
      <xdr:nvSpPr>
        <xdr:cNvPr id="875" name="テキスト ボックス 874"/>
        <xdr:cNvSpPr txBox="1"/>
      </xdr:nvSpPr>
      <xdr:spPr>
        <a:xfrm>
          <a:off x="18389111" y="1330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798,815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+170,080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・物件費、普通建設事業費、貸付金、公債費、扶助費、積立金が類似団体平均値を上回っている。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・ふるさと納税の増収に伴い、ふるさと応援寄附返礼品等の物件費、ふるさと応援寄附金基金への積立金は増加し続けている。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・新庁舎建設事業が始まっているため、普通建設事業費に関しては増加傾向にある。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16,188
15,940
43.99
13,017,610
12,931,224
319
5,036,302
7,040,503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0.00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60833</xdr:rowOff>
    </xdr:from>
    <xdr:to>
      <xdr:col>24</xdr:col>
      <xdr:colOff>63500</xdr:colOff>
      <xdr:row>37</xdr:row>
      <xdr:rowOff>94209</xdr:rowOff>
    </xdr:to>
    <xdr:cxnSp macro="">
      <xdr:nvCxnSpPr>
        <xdr:cNvPr id="59" name="直線コネクタ 58"/>
        <xdr:cNvCxnSpPr/>
      </xdr:nvCxnSpPr>
      <xdr:spPr>
        <a:xfrm flipV="1">
          <a:off x="3797300" y="6404483"/>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94209</xdr:rowOff>
    </xdr:from>
    <xdr:to>
      <xdr:col>19</xdr:col>
      <xdr:colOff>177800</xdr:colOff>
      <xdr:row>37</xdr:row>
      <xdr:rowOff>121641</xdr:rowOff>
    </xdr:to>
    <xdr:cxnSp macro="">
      <xdr:nvCxnSpPr>
        <xdr:cNvPr id="62" name="直線コネクタ 61"/>
        <xdr:cNvCxnSpPr/>
      </xdr:nvCxnSpPr>
      <xdr:spPr>
        <a:xfrm flipV="1">
          <a:off x="2908300" y="643785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70206</xdr:rowOff>
    </xdr:from>
    <xdr:to>
      <xdr:col>15</xdr:col>
      <xdr:colOff>50800</xdr:colOff>
      <xdr:row>37</xdr:row>
      <xdr:rowOff>121641</xdr:rowOff>
    </xdr:to>
    <xdr:cxnSp macro="">
      <xdr:nvCxnSpPr>
        <xdr:cNvPr id="65" name="直線コネクタ 64"/>
        <xdr:cNvCxnSpPr/>
      </xdr:nvCxnSpPr>
      <xdr:spPr>
        <a:xfrm>
          <a:off x="2019300" y="641385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13741</xdr:rowOff>
    </xdr:from>
    <xdr:to>
      <xdr:col>10</xdr:col>
      <xdr:colOff>114300</xdr:colOff>
      <xdr:row>37</xdr:row>
      <xdr:rowOff>70206</xdr:rowOff>
    </xdr:to>
    <xdr:cxnSp macro="">
      <xdr:nvCxnSpPr>
        <xdr:cNvPr id="68" name="直線コネクタ 67"/>
        <xdr:cNvCxnSpPr/>
      </xdr:nvCxnSpPr>
      <xdr:spPr>
        <a:xfrm>
          <a:off x="1130300" y="6357391"/>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10033</xdr:rowOff>
    </xdr:from>
    <xdr:to>
      <xdr:col>24</xdr:col>
      <xdr:colOff>114300</xdr:colOff>
      <xdr:row>37</xdr:row>
      <xdr:rowOff>111633</xdr:rowOff>
    </xdr:to>
    <xdr:sp macro="" textlink="">
      <xdr:nvSpPr>
        <xdr:cNvPr id="78" name="楕円 77"/>
        <xdr:cNvSpPr/>
      </xdr:nvSpPr>
      <xdr:spPr>
        <a:xfrm>
          <a:off x="45847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159910</xdr:rowOff>
    </xdr:from>
    <xdr:ext cx="469744" cy="259045"/>
    <xdr:sp macro="" textlink="">
      <xdr:nvSpPr>
        <xdr:cNvPr id="79" name="議会費該当値テキスト"/>
        <xdr:cNvSpPr txBox="1"/>
      </xdr:nvSpPr>
      <xdr:spPr>
        <a:xfrm>
          <a:off x="4686300"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43409</xdr:rowOff>
    </xdr:from>
    <xdr:to>
      <xdr:col>20</xdr:col>
      <xdr:colOff>38100</xdr:colOff>
      <xdr:row>37</xdr:row>
      <xdr:rowOff>145009</xdr:rowOff>
    </xdr:to>
    <xdr:sp macro="" textlink="">
      <xdr:nvSpPr>
        <xdr:cNvPr id="80" name="楕円 79"/>
        <xdr:cNvSpPr/>
      </xdr:nvSpPr>
      <xdr:spPr>
        <a:xfrm>
          <a:off x="37465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136136</xdr:rowOff>
    </xdr:from>
    <xdr:ext cx="469744" cy="259045"/>
    <xdr:sp macro="" textlink="">
      <xdr:nvSpPr>
        <xdr:cNvPr id="81" name="テキスト ボックス 80"/>
        <xdr:cNvSpPr txBox="1"/>
      </xdr:nvSpPr>
      <xdr:spPr>
        <a:xfrm>
          <a:off x="3562428"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70841</xdr:rowOff>
    </xdr:from>
    <xdr:to>
      <xdr:col>15</xdr:col>
      <xdr:colOff>101600</xdr:colOff>
      <xdr:row>38</xdr:row>
      <xdr:rowOff>991</xdr:rowOff>
    </xdr:to>
    <xdr:sp macro="" textlink="">
      <xdr:nvSpPr>
        <xdr:cNvPr id="82" name="楕円 81"/>
        <xdr:cNvSpPr/>
      </xdr:nvSpPr>
      <xdr:spPr>
        <a:xfrm>
          <a:off x="2857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163568</xdr:rowOff>
    </xdr:from>
    <xdr:ext cx="469744" cy="259045"/>
    <xdr:sp macro="" textlink="">
      <xdr:nvSpPr>
        <xdr:cNvPr id="83" name="テキスト ボックス 82"/>
        <xdr:cNvSpPr txBox="1"/>
      </xdr:nvSpPr>
      <xdr:spPr>
        <a:xfrm>
          <a:off x="2673428"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19406</xdr:rowOff>
    </xdr:from>
    <xdr:to>
      <xdr:col>10</xdr:col>
      <xdr:colOff>165100</xdr:colOff>
      <xdr:row>37</xdr:row>
      <xdr:rowOff>121006</xdr:rowOff>
    </xdr:to>
    <xdr:sp macro="" textlink="">
      <xdr:nvSpPr>
        <xdr:cNvPr id="84" name="楕円 83"/>
        <xdr:cNvSpPr/>
      </xdr:nvSpPr>
      <xdr:spPr>
        <a:xfrm>
          <a:off x="1968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112133</xdr:rowOff>
    </xdr:from>
    <xdr:ext cx="469744" cy="259045"/>
    <xdr:sp macro="" textlink="">
      <xdr:nvSpPr>
        <xdr:cNvPr id="85" name="テキスト ボックス 84"/>
        <xdr:cNvSpPr txBox="1"/>
      </xdr:nvSpPr>
      <xdr:spPr>
        <a:xfrm>
          <a:off x="1784428" y="64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134391</xdr:rowOff>
    </xdr:from>
    <xdr:to>
      <xdr:col>6</xdr:col>
      <xdr:colOff>38100</xdr:colOff>
      <xdr:row>37</xdr:row>
      <xdr:rowOff>64541</xdr:rowOff>
    </xdr:to>
    <xdr:sp macro="" textlink="">
      <xdr:nvSpPr>
        <xdr:cNvPr id="86" name="楕円 85"/>
        <xdr:cNvSpPr/>
      </xdr:nvSpPr>
      <xdr:spPr>
        <a:xfrm>
          <a:off x="1079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55668</xdr:rowOff>
    </xdr:from>
    <xdr:ext cx="469744" cy="259045"/>
    <xdr:sp macro="" textlink="">
      <xdr:nvSpPr>
        <xdr:cNvPr id="87" name="テキスト ボックス 86"/>
        <xdr:cNvSpPr txBox="1"/>
      </xdr:nvSpPr>
      <xdr:spPr>
        <a:xfrm>
          <a:off x="895428" y="63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155966</xdr:rowOff>
    </xdr:from>
    <xdr:to>
      <xdr:col>24</xdr:col>
      <xdr:colOff>63500</xdr:colOff>
      <xdr:row>55</xdr:row>
      <xdr:rowOff>148821</xdr:rowOff>
    </xdr:to>
    <xdr:cxnSp macro="">
      <xdr:nvCxnSpPr>
        <xdr:cNvPr id="118" name="直線コネクタ 117"/>
        <xdr:cNvCxnSpPr/>
      </xdr:nvCxnSpPr>
      <xdr:spPr>
        <a:xfrm flipV="1">
          <a:off x="3797300" y="9242816"/>
          <a:ext cx="838200" cy="3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148821</xdr:rowOff>
    </xdr:from>
    <xdr:to>
      <xdr:col>19</xdr:col>
      <xdr:colOff>177800</xdr:colOff>
      <xdr:row>56</xdr:row>
      <xdr:rowOff>98251</xdr:rowOff>
    </xdr:to>
    <xdr:cxnSp macro="">
      <xdr:nvCxnSpPr>
        <xdr:cNvPr id="121" name="直線コネクタ 120"/>
        <xdr:cNvCxnSpPr/>
      </xdr:nvCxnSpPr>
      <xdr:spPr>
        <a:xfrm flipV="1">
          <a:off x="2908300" y="9578571"/>
          <a:ext cx="889000" cy="1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119949</xdr:rowOff>
    </xdr:from>
    <xdr:to>
      <xdr:col>15</xdr:col>
      <xdr:colOff>50800</xdr:colOff>
      <xdr:row>56</xdr:row>
      <xdr:rowOff>98251</xdr:rowOff>
    </xdr:to>
    <xdr:cxnSp macro="">
      <xdr:nvCxnSpPr>
        <xdr:cNvPr id="124" name="直線コネクタ 123"/>
        <xdr:cNvCxnSpPr/>
      </xdr:nvCxnSpPr>
      <xdr:spPr>
        <a:xfrm>
          <a:off x="2019300" y="9549699"/>
          <a:ext cx="889000" cy="14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119949</xdr:rowOff>
    </xdr:from>
    <xdr:to>
      <xdr:col>10</xdr:col>
      <xdr:colOff>114300</xdr:colOff>
      <xdr:row>58</xdr:row>
      <xdr:rowOff>12641</xdr:rowOff>
    </xdr:to>
    <xdr:cxnSp macro="">
      <xdr:nvCxnSpPr>
        <xdr:cNvPr id="127" name="直線コネクタ 126"/>
        <xdr:cNvCxnSpPr/>
      </xdr:nvCxnSpPr>
      <xdr:spPr>
        <a:xfrm flipV="1">
          <a:off x="1130300" y="9549699"/>
          <a:ext cx="889000" cy="40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105166</xdr:rowOff>
    </xdr:from>
    <xdr:to>
      <xdr:col>24</xdr:col>
      <xdr:colOff>114300</xdr:colOff>
      <xdr:row>54</xdr:row>
      <xdr:rowOff>35316</xdr:rowOff>
    </xdr:to>
    <xdr:sp macro="" textlink="">
      <xdr:nvSpPr>
        <xdr:cNvPr id="137" name="楕円 136"/>
        <xdr:cNvSpPr/>
      </xdr:nvSpPr>
      <xdr:spPr>
        <a:xfrm>
          <a:off x="4584700" y="919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128043</xdr:rowOff>
    </xdr:from>
    <xdr:ext cx="599010" cy="259045"/>
    <xdr:sp macro="" textlink="">
      <xdr:nvSpPr>
        <xdr:cNvPr id="138" name="総務費該当値テキスト"/>
        <xdr:cNvSpPr txBox="1"/>
      </xdr:nvSpPr>
      <xdr:spPr>
        <a:xfrm>
          <a:off x="4686300" y="904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98021</xdr:rowOff>
    </xdr:from>
    <xdr:to>
      <xdr:col>20</xdr:col>
      <xdr:colOff>38100</xdr:colOff>
      <xdr:row>56</xdr:row>
      <xdr:rowOff>28171</xdr:rowOff>
    </xdr:to>
    <xdr:sp macro="" textlink="">
      <xdr:nvSpPr>
        <xdr:cNvPr id="139" name="楕円 138"/>
        <xdr:cNvSpPr/>
      </xdr:nvSpPr>
      <xdr:spPr>
        <a:xfrm>
          <a:off x="3746500" y="95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44698</xdr:rowOff>
    </xdr:from>
    <xdr:ext cx="599010" cy="259045"/>
    <xdr:sp macro="" textlink="">
      <xdr:nvSpPr>
        <xdr:cNvPr id="140" name="テキスト ボックス 139"/>
        <xdr:cNvSpPr txBox="1"/>
      </xdr:nvSpPr>
      <xdr:spPr>
        <a:xfrm>
          <a:off x="3497795" y="93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47451</xdr:rowOff>
    </xdr:from>
    <xdr:to>
      <xdr:col>15</xdr:col>
      <xdr:colOff>101600</xdr:colOff>
      <xdr:row>56</xdr:row>
      <xdr:rowOff>149051</xdr:rowOff>
    </xdr:to>
    <xdr:sp macro="" textlink="">
      <xdr:nvSpPr>
        <xdr:cNvPr id="141" name="楕円 140"/>
        <xdr:cNvSpPr/>
      </xdr:nvSpPr>
      <xdr:spPr>
        <a:xfrm>
          <a:off x="2857500" y="964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165578</xdr:rowOff>
    </xdr:from>
    <xdr:ext cx="599010" cy="259045"/>
    <xdr:sp macro="" textlink="">
      <xdr:nvSpPr>
        <xdr:cNvPr id="142" name="テキスト ボックス 141"/>
        <xdr:cNvSpPr txBox="1"/>
      </xdr:nvSpPr>
      <xdr:spPr>
        <a:xfrm>
          <a:off x="2608795" y="942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69149</xdr:rowOff>
    </xdr:from>
    <xdr:to>
      <xdr:col>10</xdr:col>
      <xdr:colOff>165100</xdr:colOff>
      <xdr:row>55</xdr:row>
      <xdr:rowOff>170749</xdr:rowOff>
    </xdr:to>
    <xdr:sp macro="" textlink="">
      <xdr:nvSpPr>
        <xdr:cNvPr id="143" name="楕円 142"/>
        <xdr:cNvSpPr/>
      </xdr:nvSpPr>
      <xdr:spPr>
        <a:xfrm>
          <a:off x="1968500" y="949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161876</xdr:rowOff>
    </xdr:from>
    <xdr:ext cx="599010" cy="259045"/>
    <xdr:sp macro="" textlink="">
      <xdr:nvSpPr>
        <xdr:cNvPr id="144" name="テキスト ボックス 143"/>
        <xdr:cNvSpPr txBox="1"/>
      </xdr:nvSpPr>
      <xdr:spPr>
        <a:xfrm>
          <a:off x="1719795" y="959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133291</xdr:rowOff>
    </xdr:from>
    <xdr:to>
      <xdr:col>6</xdr:col>
      <xdr:colOff>38100</xdr:colOff>
      <xdr:row>58</xdr:row>
      <xdr:rowOff>63441</xdr:rowOff>
    </xdr:to>
    <xdr:sp macro="" textlink="">
      <xdr:nvSpPr>
        <xdr:cNvPr id="145" name="楕円 144"/>
        <xdr:cNvSpPr/>
      </xdr:nvSpPr>
      <xdr:spPr>
        <a:xfrm>
          <a:off x="1079500" y="990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54568</xdr:rowOff>
    </xdr:from>
    <xdr:ext cx="534377" cy="259045"/>
    <xdr:sp macro="" textlink="">
      <xdr:nvSpPr>
        <xdr:cNvPr id="146" name="テキスト ボックス 145"/>
        <xdr:cNvSpPr txBox="1"/>
      </xdr:nvSpPr>
      <xdr:spPr>
        <a:xfrm>
          <a:off x="863111" y="999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44200</xdr:rowOff>
    </xdr:from>
    <xdr:to>
      <xdr:col>24</xdr:col>
      <xdr:colOff>63500</xdr:colOff>
      <xdr:row>77</xdr:row>
      <xdr:rowOff>45103</xdr:rowOff>
    </xdr:to>
    <xdr:cxnSp macro="">
      <xdr:nvCxnSpPr>
        <xdr:cNvPr id="178" name="直線コネクタ 177"/>
        <xdr:cNvCxnSpPr/>
      </xdr:nvCxnSpPr>
      <xdr:spPr>
        <a:xfrm flipV="1">
          <a:off x="3797300" y="13074400"/>
          <a:ext cx="838200" cy="17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90638</xdr:rowOff>
    </xdr:from>
    <xdr:to>
      <xdr:col>19</xdr:col>
      <xdr:colOff>177800</xdr:colOff>
      <xdr:row>77</xdr:row>
      <xdr:rowOff>45103</xdr:rowOff>
    </xdr:to>
    <xdr:cxnSp macro="">
      <xdr:nvCxnSpPr>
        <xdr:cNvPr id="181" name="直線コネクタ 180"/>
        <xdr:cNvCxnSpPr/>
      </xdr:nvCxnSpPr>
      <xdr:spPr>
        <a:xfrm>
          <a:off x="2908300" y="12777938"/>
          <a:ext cx="889000" cy="46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90638</xdr:rowOff>
    </xdr:from>
    <xdr:to>
      <xdr:col>15</xdr:col>
      <xdr:colOff>50800</xdr:colOff>
      <xdr:row>77</xdr:row>
      <xdr:rowOff>142954</xdr:rowOff>
    </xdr:to>
    <xdr:cxnSp macro="">
      <xdr:nvCxnSpPr>
        <xdr:cNvPr id="184" name="直線コネクタ 183"/>
        <xdr:cNvCxnSpPr/>
      </xdr:nvCxnSpPr>
      <xdr:spPr>
        <a:xfrm flipV="1">
          <a:off x="2019300" y="12777938"/>
          <a:ext cx="889000" cy="56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142954</xdr:rowOff>
    </xdr:from>
    <xdr:to>
      <xdr:col>10</xdr:col>
      <xdr:colOff>114300</xdr:colOff>
      <xdr:row>78</xdr:row>
      <xdr:rowOff>79001</xdr:rowOff>
    </xdr:to>
    <xdr:cxnSp macro="">
      <xdr:nvCxnSpPr>
        <xdr:cNvPr id="187" name="直線コネクタ 186"/>
        <xdr:cNvCxnSpPr/>
      </xdr:nvCxnSpPr>
      <xdr:spPr>
        <a:xfrm flipV="1">
          <a:off x="1130300" y="13344604"/>
          <a:ext cx="889000" cy="10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164850</xdr:rowOff>
    </xdr:from>
    <xdr:to>
      <xdr:col>24</xdr:col>
      <xdr:colOff>114300</xdr:colOff>
      <xdr:row>76</xdr:row>
      <xdr:rowOff>95000</xdr:rowOff>
    </xdr:to>
    <xdr:sp macro="" textlink="">
      <xdr:nvSpPr>
        <xdr:cNvPr id="197" name="楕円 196"/>
        <xdr:cNvSpPr/>
      </xdr:nvSpPr>
      <xdr:spPr>
        <a:xfrm>
          <a:off x="4584700" y="130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143277</xdr:rowOff>
    </xdr:from>
    <xdr:ext cx="599010" cy="259045"/>
    <xdr:sp macro="" textlink="">
      <xdr:nvSpPr>
        <xdr:cNvPr id="198" name="民生費該当値テキスト"/>
        <xdr:cNvSpPr txBox="1"/>
      </xdr:nvSpPr>
      <xdr:spPr>
        <a:xfrm>
          <a:off x="4686300" y="1300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165753</xdr:rowOff>
    </xdr:from>
    <xdr:to>
      <xdr:col>20</xdr:col>
      <xdr:colOff>38100</xdr:colOff>
      <xdr:row>77</xdr:row>
      <xdr:rowOff>95903</xdr:rowOff>
    </xdr:to>
    <xdr:sp macro="" textlink="">
      <xdr:nvSpPr>
        <xdr:cNvPr id="199" name="楕円 198"/>
        <xdr:cNvSpPr/>
      </xdr:nvSpPr>
      <xdr:spPr>
        <a:xfrm>
          <a:off x="3746500" y="131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87030</xdr:rowOff>
    </xdr:from>
    <xdr:ext cx="599010" cy="259045"/>
    <xdr:sp macro="" textlink="">
      <xdr:nvSpPr>
        <xdr:cNvPr id="200" name="テキスト ボックス 199"/>
        <xdr:cNvSpPr txBox="1"/>
      </xdr:nvSpPr>
      <xdr:spPr>
        <a:xfrm>
          <a:off x="3497795" y="1328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39838</xdr:rowOff>
    </xdr:from>
    <xdr:to>
      <xdr:col>15</xdr:col>
      <xdr:colOff>101600</xdr:colOff>
      <xdr:row>74</xdr:row>
      <xdr:rowOff>141438</xdr:rowOff>
    </xdr:to>
    <xdr:sp macro="" textlink="">
      <xdr:nvSpPr>
        <xdr:cNvPr id="201" name="楕円 200"/>
        <xdr:cNvSpPr/>
      </xdr:nvSpPr>
      <xdr:spPr>
        <a:xfrm>
          <a:off x="2857500" y="127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157965</xdr:rowOff>
    </xdr:from>
    <xdr:ext cx="599010" cy="259045"/>
    <xdr:sp macro="" textlink="">
      <xdr:nvSpPr>
        <xdr:cNvPr id="202" name="テキスト ボックス 201"/>
        <xdr:cNvSpPr txBox="1"/>
      </xdr:nvSpPr>
      <xdr:spPr>
        <a:xfrm>
          <a:off x="2608795" y="1250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92154</xdr:rowOff>
    </xdr:from>
    <xdr:to>
      <xdr:col>10</xdr:col>
      <xdr:colOff>165100</xdr:colOff>
      <xdr:row>78</xdr:row>
      <xdr:rowOff>22304</xdr:rowOff>
    </xdr:to>
    <xdr:sp macro="" textlink="">
      <xdr:nvSpPr>
        <xdr:cNvPr id="203" name="楕円 202"/>
        <xdr:cNvSpPr/>
      </xdr:nvSpPr>
      <xdr:spPr>
        <a:xfrm>
          <a:off x="1968500" y="132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13431</xdr:rowOff>
    </xdr:from>
    <xdr:ext cx="599010" cy="259045"/>
    <xdr:sp macro="" textlink="">
      <xdr:nvSpPr>
        <xdr:cNvPr id="204" name="テキスト ボックス 203"/>
        <xdr:cNvSpPr txBox="1"/>
      </xdr:nvSpPr>
      <xdr:spPr>
        <a:xfrm>
          <a:off x="1719795" y="1338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28201</xdr:rowOff>
    </xdr:from>
    <xdr:to>
      <xdr:col>6</xdr:col>
      <xdr:colOff>38100</xdr:colOff>
      <xdr:row>78</xdr:row>
      <xdr:rowOff>129801</xdr:rowOff>
    </xdr:to>
    <xdr:sp macro="" textlink="">
      <xdr:nvSpPr>
        <xdr:cNvPr id="205" name="楕円 204"/>
        <xdr:cNvSpPr/>
      </xdr:nvSpPr>
      <xdr:spPr>
        <a:xfrm>
          <a:off x="1079500" y="134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120928</xdr:rowOff>
    </xdr:from>
    <xdr:ext cx="599010" cy="259045"/>
    <xdr:sp macro="" textlink="">
      <xdr:nvSpPr>
        <xdr:cNvPr id="206" name="テキスト ボックス 205"/>
        <xdr:cNvSpPr txBox="1"/>
      </xdr:nvSpPr>
      <xdr:spPr>
        <a:xfrm>
          <a:off x="830795" y="134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558</xdr:rowOff>
    </xdr:from>
    <xdr:to>
      <xdr:col>24</xdr:col>
      <xdr:colOff>63500</xdr:colOff>
      <xdr:row>98</xdr:row>
      <xdr:rowOff>7989</xdr:rowOff>
    </xdr:to>
    <xdr:cxnSp macro="">
      <xdr:nvCxnSpPr>
        <xdr:cNvPr id="236" name="直線コネクタ 235"/>
        <xdr:cNvCxnSpPr/>
      </xdr:nvCxnSpPr>
      <xdr:spPr>
        <a:xfrm flipV="1">
          <a:off x="3797300" y="16802658"/>
          <a:ext cx="8382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7989</xdr:rowOff>
    </xdr:from>
    <xdr:to>
      <xdr:col>19</xdr:col>
      <xdr:colOff>177800</xdr:colOff>
      <xdr:row>98</xdr:row>
      <xdr:rowOff>35294</xdr:rowOff>
    </xdr:to>
    <xdr:cxnSp macro="">
      <xdr:nvCxnSpPr>
        <xdr:cNvPr id="239" name="直線コネクタ 238"/>
        <xdr:cNvCxnSpPr/>
      </xdr:nvCxnSpPr>
      <xdr:spPr>
        <a:xfrm flipV="1">
          <a:off x="2908300" y="16810089"/>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35294</xdr:rowOff>
    </xdr:from>
    <xdr:to>
      <xdr:col>15</xdr:col>
      <xdr:colOff>50800</xdr:colOff>
      <xdr:row>98</xdr:row>
      <xdr:rowOff>76364</xdr:rowOff>
    </xdr:to>
    <xdr:cxnSp macro="">
      <xdr:nvCxnSpPr>
        <xdr:cNvPr id="242" name="直線コネクタ 241"/>
        <xdr:cNvCxnSpPr/>
      </xdr:nvCxnSpPr>
      <xdr:spPr>
        <a:xfrm flipV="1">
          <a:off x="2019300" y="16837394"/>
          <a:ext cx="889000" cy="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4826</xdr:rowOff>
    </xdr:from>
    <xdr:to>
      <xdr:col>10</xdr:col>
      <xdr:colOff>114300</xdr:colOff>
      <xdr:row>98</xdr:row>
      <xdr:rowOff>76364</xdr:rowOff>
    </xdr:to>
    <xdr:cxnSp macro="">
      <xdr:nvCxnSpPr>
        <xdr:cNvPr id="245" name="直線コネクタ 244"/>
        <xdr:cNvCxnSpPr/>
      </xdr:nvCxnSpPr>
      <xdr:spPr>
        <a:xfrm>
          <a:off x="1130300" y="16635476"/>
          <a:ext cx="889000" cy="2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121208</xdr:rowOff>
    </xdr:from>
    <xdr:to>
      <xdr:col>24</xdr:col>
      <xdr:colOff>114300</xdr:colOff>
      <xdr:row>98</xdr:row>
      <xdr:rowOff>51358</xdr:rowOff>
    </xdr:to>
    <xdr:sp macro="" textlink="">
      <xdr:nvSpPr>
        <xdr:cNvPr id="255" name="楕円 254"/>
        <xdr:cNvSpPr/>
      </xdr:nvSpPr>
      <xdr:spPr>
        <a:xfrm>
          <a:off x="4584700" y="167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99635</xdr:rowOff>
    </xdr:from>
    <xdr:ext cx="534377" cy="259045"/>
    <xdr:sp macro="" textlink="">
      <xdr:nvSpPr>
        <xdr:cNvPr id="256" name="衛生費該当値テキスト"/>
        <xdr:cNvSpPr txBox="1"/>
      </xdr:nvSpPr>
      <xdr:spPr>
        <a:xfrm>
          <a:off x="4686300" y="167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128639</xdr:rowOff>
    </xdr:from>
    <xdr:to>
      <xdr:col>20</xdr:col>
      <xdr:colOff>38100</xdr:colOff>
      <xdr:row>98</xdr:row>
      <xdr:rowOff>58789</xdr:rowOff>
    </xdr:to>
    <xdr:sp macro="" textlink="">
      <xdr:nvSpPr>
        <xdr:cNvPr id="257" name="楕円 256"/>
        <xdr:cNvSpPr/>
      </xdr:nvSpPr>
      <xdr:spPr>
        <a:xfrm>
          <a:off x="3746500" y="167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49916</xdr:rowOff>
    </xdr:from>
    <xdr:ext cx="534377" cy="259045"/>
    <xdr:sp macro="" textlink="">
      <xdr:nvSpPr>
        <xdr:cNvPr id="258" name="テキスト ボックス 257"/>
        <xdr:cNvSpPr txBox="1"/>
      </xdr:nvSpPr>
      <xdr:spPr>
        <a:xfrm>
          <a:off x="3530111" y="1685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155944</xdr:rowOff>
    </xdr:from>
    <xdr:to>
      <xdr:col>15</xdr:col>
      <xdr:colOff>101600</xdr:colOff>
      <xdr:row>98</xdr:row>
      <xdr:rowOff>86094</xdr:rowOff>
    </xdr:to>
    <xdr:sp macro="" textlink="">
      <xdr:nvSpPr>
        <xdr:cNvPr id="259" name="楕円 258"/>
        <xdr:cNvSpPr/>
      </xdr:nvSpPr>
      <xdr:spPr>
        <a:xfrm>
          <a:off x="2857500" y="167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77221</xdr:rowOff>
    </xdr:from>
    <xdr:ext cx="534377" cy="259045"/>
    <xdr:sp macro="" textlink="">
      <xdr:nvSpPr>
        <xdr:cNvPr id="260" name="テキスト ボックス 259"/>
        <xdr:cNvSpPr txBox="1"/>
      </xdr:nvSpPr>
      <xdr:spPr>
        <a:xfrm>
          <a:off x="2641111" y="168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25564</xdr:rowOff>
    </xdr:from>
    <xdr:to>
      <xdr:col>10</xdr:col>
      <xdr:colOff>165100</xdr:colOff>
      <xdr:row>98</xdr:row>
      <xdr:rowOff>127164</xdr:rowOff>
    </xdr:to>
    <xdr:sp macro="" textlink="">
      <xdr:nvSpPr>
        <xdr:cNvPr id="261" name="楕円 260"/>
        <xdr:cNvSpPr/>
      </xdr:nvSpPr>
      <xdr:spPr>
        <a:xfrm>
          <a:off x="1968500" y="168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118291</xdr:rowOff>
    </xdr:from>
    <xdr:ext cx="534377" cy="259045"/>
    <xdr:sp macro="" textlink="">
      <xdr:nvSpPr>
        <xdr:cNvPr id="262" name="テキスト ボックス 261"/>
        <xdr:cNvSpPr txBox="1"/>
      </xdr:nvSpPr>
      <xdr:spPr>
        <a:xfrm>
          <a:off x="1752111" y="169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125476</xdr:rowOff>
    </xdr:from>
    <xdr:to>
      <xdr:col>6</xdr:col>
      <xdr:colOff>38100</xdr:colOff>
      <xdr:row>97</xdr:row>
      <xdr:rowOff>55626</xdr:rowOff>
    </xdr:to>
    <xdr:sp macro="" textlink="">
      <xdr:nvSpPr>
        <xdr:cNvPr id="263" name="楕円 262"/>
        <xdr:cNvSpPr/>
      </xdr:nvSpPr>
      <xdr:spPr>
        <a:xfrm>
          <a:off x="1079500" y="165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72153</xdr:rowOff>
    </xdr:from>
    <xdr:ext cx="534377" cy="259045"/>
    <xdr:sp macro="" textlink="">
      <xdr:nvSpPr>
        <xdr:cNvPr id="264" name="テキスト ボックス 263"/>
        <xdr:cNvSpPr txBox="1"/>
      </xdr:nvSpPr>
      <xdr:spPr>
        <a:xfrm>
          <a:off x="863111" y="163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169190</xdr:rowOff>
    </xdr:from>
    <xdr:to>
      <xdr:col>55</xdr:col>
      <xdr:colOff>0</xdr:colOff>
      <xdr:row>37</xdr:row>
      <xdr:rowOff>169646</xdr:rowOff>
    </xdr:to>
    <xdr:cxnSp macro="">
      <xdr:nvCxnSpPr>
        <xdr:cNvPr id="291" name="直線コネクタ 290"/>
        <xdr:cNvCxnSpPr/>
      </xdr:nvCxnSpPr>
      <xdr:spPr>
        <a:xfrm flipV="1">
          <a:off x="9639300" y="6512840"/>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169646</xdr:rowOff>
    </xdr:from>
    <xdr:to>
      <xdr:col>50</xdr:col>
      <xdr:colOff>114300</xdr:colOff>
      <xdr:row>37</xdr:row>
      <xdr:rowOff>169646</xdr:rowOff>
    </xdr:to>
    <xdr:cxnSp macro="">
      <xdr:nvCxnSpPr>
        <xdr:cNvPr id="294" name="直線コネクタ 293"/>
        <xdr:cNvCxnSpPr/>
      </xdr:nvCxnSpPr>
      <xdr:spPr>
        <a:xfrm>
          <a:off x="8750300" y="6513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168961</xdr:rowOff>
    </xdr:from>
    <xdr:to>
      <xdr:col>45</xdr:col>
      <xdr:colOff>177800</xdr:colOff>
      <xdr:row>37</xdr:row>
      <xdr:rowOff>169646</xdr:rowOff>
    </xdr:to>
    <xdr:cxnSp macro="">
      <xdr:nvCxnSpPr>
        <xdr:cNvPr id="297" name="直線コネクタ 296"/>
        <xdr:cNvCxnSpPr/>
      </xdr:nvCxnSpPr>
      <xdr:spPr>
        <a:xfrm>
          <a:off x="7861300" y="651261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168961</xdr:rowOff>
    </xdr:from>
    <xdr:to>
      <xdr:col>41</xdr:col>
      <xdr:colOff>50800</xdr:colOff>
      <xdr:row>37</xdr:row>
      <xdr:rowOff>169190</xdr:rowOff>
    </xdr:to>
    <xdr:cxnSp macro="">
      <xdr:nvCxnSpPr>
        <xdr:cNvPr id="300" name="直線コネクタ 299"/>
        <xdr:cNvCxnSpPr/>
      </xdr:nvCxnSpPr>
      <xdr:spPr>
        <a:xfrm flipV="1">
          <a:off x="6972300" y="651261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118389</xdr:rowOff>
    </xdr:from>
    <xdr:to>
      <xdr:col>55</xdr:col>
      <xdr:colOff>50800</xdr:colOff>
      <xdr:row>38</xdr:row>
      <xdr:rowOff>48540</xdr:rowOff>
    </xdr:to>
    <xdr:sp macro="" textlink="">
      <xdr:nvSpPr>
        <xdr:cNvPr id="310" name="楕円 309"/>
        <xdr:cNvSpPr/>
      </xdr:nvSpPr>
      <xdr:spPr>
        <a:xfrm>
          <a:off x="104267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141266</xdr:rowOff>
    </xdr:from>
    <xdr:ext cx="378565" cy="259045"/>
    <xdr:sp macro="" textlink="">
      <xdr:nvSpPr>
        <xdr:cNvPr id="311" name="労働費該当値テキスト"/>
        <xdr:cNvSpPr txBox="1"/>
      </xdr:nvSpPr>
      <xdr:spPr>
        <a:xfrm>
          <a:off x="10528300" y="63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118847</xdr:rowOff>
    </xdr:from>
    <xdr:to>
      <xdr:col>50</xdr:col>
      <xdr:colOff>165100</xdr:colOff>
      <xdr:row>38</xdr:row>
      <xdr:rowOff>48997</xdr:rowOff>
    </xdr:to>
    <xdr:sp macro="" textlink="">
      <xdr:nvSpPr>
        <xdr:cNvPr id="312" name="楕円 311"/>
        <xdr:cNvSpPr/>
      </xdr:nvSpPr>
      <xdr:spPr>
        <a:xfrm>
          <a:off x="9588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65524</xdr:rowOff>
    </xdr:from>
    <xdr:ext cx="378565" cy="259045"/>
    <xdr:sp macro="" textlink="">
      <xdr:nvSpPr>
        <xdr:cNvPr id="313" name="テキスト ボックス 312"/>
        <xdr:cNvSpPr txBox="1"/>
      </xdr:nvSpPr>
      <xdr:spPr>
        <a:xfrm>
          <a:off x="9450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118847</xdr:rowOff>
    </xdr:from>
    <xdr:to>
      <xdr:col>46</xdr:col>
      <xdr:colOff>38100</xdr:colOff>
      <xdr:row>38</xdr:row>
      <xdr:rowOff>48997</xdr:rowOff>
    </xdr:to>
    <xdr:sp macro="" textlink="">
      <xdr:nvSpPr>
        <xdr:cNvPr id="314" name="楕円 313"/>
        <xdr:cNvSpPr/>
      </xdr:nvSpPr>
      <xdr:spPr>
        <a:xfrm>
          <a:off x="8699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65524</xdr:rowOff>
    </xdr:from>
    <xdr:ext cx="378565" cy="259045"/>
    <xdr:sp macro="" textlink="">
      <xdr:nvSpPr>
        <xdr:cNvPr id="315" name="テキスト ボックス 314"/>
        <xdr:cNvSpPr txBox="1"/>
      </xdr:nvSpPr>
      <xdr:spPr>
        <a:xfrm>
          <a:off x="8561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118161</xdr:rowOff>
    </xdr:from>
    <xdr:to>
      <xdr:col>41</xdr:col>
      <xdr:colOff>101600</xdr:colOff>
      <xdr:row>38</xdr:row>
      <xdr:rowOff>48310</xdr:rowOff>
    </xdr:to>
    <xdr:sp macro="" textlink="">
      <xdr:nvSpPr>
        <xdr:cNvPr id="316" name="楕円 315"/>
        <xdr:cNvSpPr/>
      </xdr:nvSpPr>
      <xdr:spPr>
        <a:xfrm>
          <a:off x="7810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64838</xdr:rowOff>
    </xdr:from>
    <xdr:ext cx="378565" cy="259045"/>
    <xdr:sp macro="" textlink="">
      <xdr:nvSpPr>
        <xdr:cNvPr id="317" name="テキスト ボックス 316"/>
        <xdr:cNvSpPr txBox="1"/>
      </xdr:nvSpPr>
      <xdr:spPr>
        <a:xfrm>
          <a:off x="7672017" y="6237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118389</xdr:rowOff>
    </xdr:from>
    <xdr:to>
      <xdr:col>36</xdr:col>
      <xdr:colOff>165100</xdr:colOff>
      <xdr:row>38</xdr:row>
      <xdr:rowOff>48540</xdr:rowOff>
    </xdr:to>
    <xdr:sp macro="" textlink="">
      <xdr:nvSpPr>
        <xdr:cNvPr id="318" name="楕円 317"/>
        <xdr:cNvSpPr/>
      </xdr:nvSpPr>
      <xdr:spPr>
        <a:xfrm>
          <a:off x="69215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65066</xdr:rowOff>
    </xdr:from>
    <xdr:ext cx="378565" cy="259045"/>
    <xdr:sp macro="" textlink="">
      <xdr:nvSpPr>
        <xdr:cNvPr id="319" name="テキスト ボックス 318"/>
        <xdr:cNvSpPr txBox="1"/>
      </xdr:nvSpPr>
      <xdr:spPr>
        <a:xfrm>
          <a:off x="6783017" y="62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12459</xdr:rowOff>
    </xdr:from>
    <xdr:to>
      <xdr:col>55</xdr:col>
      <xdr:colOff>0</xdr:colOff>
      <xdr:row>57</xdr:row>
      <xdr:rowOff>169990</xdr:rowOff>
    </xdr:to>
    <xdr:cxnSp macro="">
      <xdr:nvCxnSpPr>
        <xdr:cNvPr id="348" name="直線コネクタ 347"/>
        <xdr:cNvCxnSpPr/>
      </xdr:nvCxnSpPr>
      <xdr:spPr>
        <a:xfrm flipV="1">
          <a:off x="9639300" y="9270759"/>
          <a:ext cx="838200" cy="67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147625</xdr:rowOff>
    </xdr:from>
    <xdr:to>
      <xdr:col>50</xdr:col>
      <xdr:colOff>114300</xdr:colOff>
      <xdr:row>57</xdr:row>
      <xdr:rowOff>169990</xdr:rowOff>
    </xdr:to>
    <xdr:cxnSp macro="">
      <xdr:nvCxnSpPr>
        <xdr:cNvPr id="351" name="直線コネクタ 350"/>
        <xdr:cNvCxnSpPr/>
      </xdr:nvCxnSpPr>
      <xdr:spPr>
        <a:xfrm>
          <a:off x="8750300" y="9920275"/>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147625</xdr:rowOff>
    </xdr:from>
    <xdr:to>
      <xdr:col>45</xdr:col>
      <xdr:colOff>177800</xdr:colOff>
      <xdr:row>57</xdr:row>
      <xdr:rowOff>170853</xdr:rowOff>
    </xdr:to>
    <xdr:cxnSp macro="">
      <xdr:nvCxnSpPr>
        <xdr:cNvPr id="354" name="直線コネクタ 353"/>
        <xdr:cNvCxnSpPr/>
      </xdr:nvCxnSpPr>
      <xdr:spPr>
        <a:xfrm flipV="1">
          <a:off x="7861300" y="9920275"/>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101664</xdr:rowOff>
    </xdr:from>
    <xdr:to>
      <xdr:col>41</xdr:col>
      <xdr:colOff>50800</xdr:colOff>
      <xdr:row>57</xdr:row>
      <xdr:rowOff>170853</xdr:rowOff>
    </xdr:to>
    <xdr:cxnSp macro="">
      <xdr:nvCxnSpPr>
        <xdr:cNvPr id="357" name="直線コネクタ 356"/>
        <xdr:cNvCxnSpPr/>
      </xdr:nvCxnSpPr>
      <xdr:spPr>
        <a:xfrm>
          <a:off x="6972300" y="9874314"/>
          <a:ext cx="889000" cy="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133109</xdr:rowOff>
    </xdr:from>
    <xdr:to>
      <xdr:col>55</xdr:col>
      <xdr:colOff>50800</xdr:colOff>
      <xdr:row>54</xdr:row>
      <xdr:rowOff>63259</xdr:rowOff>
    </xdr:to>
    <xdr:sp macro="" textlink="">
      <xdr:nvSpPr>
        <xdr:cNvPr id="367" name="楕円 366"/>
        <xdr:cNvSpPr/>
      </xdr:nvSpPr>
      <xdr:spPr>
        <a:xfrm>
          <a:off x="10426700" y="92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155986</xdr:rowOff>
    </xdr:from>
    <xdr:ext cx="534377" cy="259045"/>
    <xdr:sp macro="" textlink="">
      <xdr:nvSpPr>
        <xdr:cNvPr id="368" name="農林水産業費該当値テキスト"/>
        <xdr:cNvSpPr txBox="1"/>
      </xdr:nvSpPr>
      <xdr:spPr>
        <a:xfrm>
          <a:off x="10528300" y="90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119190</xdr:rowOff>
    </xdr:from>
    <xdr:to>
      <xdr:col>50</xdr:col>
      <xdr:colOff>165100</xdr:colOff>
      <xdr:row>58</xdr:row>
      <xdr:rowOff>49340</xdr:rowOff>
    </xdr:to>
    <xdr:sp macro="" textlink="">
      <xdr:nvSpPr>
        <xdr:cNvPr id="369" name="楕円 368"/>
        <xdr:cNvSpPr/>
      </xdr:nvSpPr>
      <xdr:spPr>
        <a:xfrm>
          <a:off x="9588500" y="98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40467</xdr:rowOff>
    </xdr:from>
    <xdr:ext cx="534377" cy="259045"/>
    <xdr:sp macro="" textlink="">
      <xdr:nvSpPr>
        <xdr:cNvPr id="370" name="テキスト ボックス 369"/>
        <xdr:cNvSpPr txBox="1"/>
      </xdr:nvSpPr>
      <xdr:spPr>
        <a:xfrm>
          <a:off x="9372111" y="99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96825</xdr:rowOff>
    </xdr:from>
    <xdr:to>
      <xdr:col>46</xdr:col>
      <xdr:colOff>38100</xdr:colOff>
      <xdr:row>58</xdr:row>
      <xdr:rowOff>26975</xdr:rowOff>
    </xdr:to>
    <xdr:sp macro="" textlink="">
      <xdr:nvSpPr>
        <xdr:cNvPr id="371" name="楕円 370"/>
        <xdr:cNvSpPr/>
      </xdr:nvSpPr>
      <xdr:spPr>
        <a:xfrm>
          <a:off x="8699500" y="98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18102</xdr:rowOff>
    </xdr:from>
    <xdr:ext cx="534377" cy="259045"/>
    <xdr:sp macro="" textlink="">
      <xdr:nvSpPr>
        <xdr:cNvPr id="372" name="テキスト ボックス 371"/>
        <xdr:cNvSpPr txBox="1"/>
      </xdr:nvSpPr>
      <xdr:spPr>
        <a:xfrm>
          <a:off x="8483111" y="99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120053</xdr:rowOff>
    </xdr:from>
    <xdr:to>
      <xdr:col>41</xdr:col>
      <xdr:colOff>101600</xdr:colOff>
      <xdr:row>58</xdr:row>
      <xdr:rowOff>50203</xdr:rowOff>
    </xdr:to>
    <xdr:sp macro="" textlink="">
      <xdr:nvSpPr>
        <xdr:cNvPr id="373" name="楕円 372"/>
        <xdr:cNvSpPr/>
      </xdr:nvSpPr>
      <xdr:spPr>
        <a:xfrm>
          <a:off x="7810500" y="98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41330</xdr:rowOff>
    </xdr:from>
    <xdr:ext cx="534377" cy="259045"/>
    <xdr:sp macro="" textlink="">
      <xdr:nvSpPr>
        <xdr:cNvPr id="374" name="テキスト ボックス 373"/>
        <xdr:cNvSpPr txBox="1"/>
      </xdr:nvSpPr>
      <xdr:spPr>
        <a:xfrm>
          <a:off x="7594111" y="99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50864</xdr:rowOff>
    </xdr:from>
    <xdr:to>
      <xdr:col>36</xdr:col>
      <xdr:colOff>165100</xdr:colOff>
      <xdr:row>57</xdr:row>
      <xdr:rowOff>152464</xdr:rowOff>
    </xdr:to>
    <xdr:sp macro="" textlink="">
      <xdr:nvSpPr>
        <xdr:cNvPr id="375" name="楕円 374"/>
        <xdr:cNvSpPr/>
      </xdr:nvSpPr>
      <xdr:spPr>
        <a:xfrm>
          <a:off x="6921500" y="98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143591</xdr:rowOff>
    </xdr:from>
    <xdr:ext cx="534377" cy="259045"/>
    <xdr:sp macro="" textlink="">
      <xdr:nvSpPr>
        <xdr:cNvPr id="376" name="テキスト ボックス 375"/>
        <xdr:cNvSpPr txBox="1"/>
      </xdr:nvSpPr>
      <xdr:spPr>
        <a:xfrm>
          <a:off x="6705111" y="99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99885</xdr:rowOff>
    </xdr:from>
    <xdr:to>
      <xdr:col>55</xdr:col>
      <xdr:colOff>0</xdr:colOff>
      <xdr:row>76</xdr:row>
      <xdr:rowOff>121831</xdr:rowOff>
    </xdr:to>
    <xdr:cxnSp macro="">
      <xdr:nvCxnSpPr>
        <xdr:cNvPr id="405" name="直線コネクタ 404"/>
        <xdr:cNvCxnSpPr/>
      </xdr:nvCxnSpPr>
      <xdr:spPr>
        <a:xfrm>
          <a:off x="9639300" y="13130085"/>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99885</xdr:rowOff>
    </xdr:from>
    <xdr:to>
      <xdr:col>50</xdr:col>
      <xdr:colOff>114300</xdr:colOff>
      <xdr:row>77</xdr:row>
      <xdr:rowOff>85694</xdr:rowOff>
    </xdr:to>
    <xdr:cxnSp macro="">
      <xdr:nvCxnSpPr>
        <xdr:cNvPr id="408" name="直線コネクタ 407"/>
        <xdr:cNvCxnSpPr/>
      </xdr:nvCxnSpPr>
      <xdr:spPr>
        <a:xfrm flipV="1">
          <a:off x="8750300" y="13130085"/>
          <a:ext cx="889000" cy="15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149682</xdr:rowOff>
    </xdr:from>
    <xdr:to>
      <xdr:col>45</xdr:col>
      <xdr:colOff>177800</xdr:colOff>
      <xdr:row>77</xdr:row>
      <xdr:rowOff>85694</xdr:rowOff>
    </xdr:to>
    <xdr:cxnSp macro="">
      <xdr:nvCxnSpPr>
        <xdr:cNvPr id="411" name="直線コネクタ 410"/>
        <xdr:cNvCxnSpPr/>
      </xdr:nvCxnSpPr>
      <xdr:spPr>
        <a:xfrm>
          <a:off x="7861300" y="13179882"/>
          <a:ext cx="889000" cy="10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149682</xdr:rowOff>
    </xdr:from>
    <xdr:to>
      <xdr:col>41</xdr:col>
      <xdr:colOff>50800</xdr:colOff>
      <xdr:row>76</xdr:row>
      <xdr:rowOff>153454</xdr:rowOff>
    </xdr:to>
    <xdr:cxnSp macro="">
      <xdr:nvCxnSpPr>
        <xdr:cNvPr id="414" name="直線コネクタ 413"/>
        <xdr:cNvCxnSpPr/>
      </xdr:nvCxnSpPr>
      <xdr:spPr>
        <a:xfrm flipV="1">
          <a:off x="6972300" y="1317988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71031</xdr:rowOff>
    </xdr:from>
    <xdr:to>
      <xdr:col>55</xdr:col>
      <xdr:colOff>50800</xdr:colOff>
      <xdr:row>77</xdr:row>
      <xdr:rowOff>1181</xdr:rowOff>
    </xdr:to>
    <xdr:sp macro="" textlink="">
      <xdr:nvSpPr>
        <xdr:cNvPr id="424" name="楕円 423"/>
        <xdr:cNvSpPr/>
      </xdr:nvSpPr>
      <xdr:spPr>
        <a:xfrm>
          <a:off x="104267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93908</xdr:rowOff>
    </xdr:from>
    <xdr:ext cx="534377" cy="259045"/>
    <xdr:sp macro="" textlink="">
      <xdr:nvSpPr>
        <xdr:cNvPr id="425" name="商工費該当値テキスト"/>
        <xdr:cNvSpPr txBox="1"/>
      </xdr:nvSpPr>
      <xdr:spPr>
        <a:xfrm>
          <a:off x="10528300" y="129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49085</xdr:rowOff>
    </xdr:from>
    <xdr:to>
      <xdr:col>50</xdr:col>
      <xdr:colOff>165100</xdr:colOff>
      <xdr:row>76</xdr:row>
      <xdr:rowOff>150685</xdr:rowOff>
    </xdr:to>
    <xdr:sp macro="" textlink="">
      <xdr:nvSpPr>
        <xdr:cNvPr id="426" name="楕円 425"/>
        <xdr:cNvSpPr/>
      </xdr:nvSpPr>
      <xdr:spPr>
        <a:xfrm>
          <a:off x="9588500" y="130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167212</xdr:rowOff>
    </xdr:from>
    <xdr:ext cx="534377" cy="259045"/>
    <xdr:sp macro="" textlink="">
      <xdr:nvSpPr>
        <xdr:cNvPr id="427" name="テキスト ボックス 426"/>
        <xdr:cNvSpPr txBox="1"/>
      </xdr:nvSpPr>
      <xdr:spPr>
        <a:xfrm>
          <a:off x="9372111" y="1285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34894</xdr:rowOff>
    </xdr:from>
    <xdr:to>
      <xdr:col>46</xdr:col>
      <xdr:colOff>38100</xdr:colOff>
      <xdr:row>77</xdr:row>
      <xdr:rowOff>136494</xdr:rowOff>
    </xdr:to>
    <xdr:sp macro="" textlink="">
      <xdr:nvSpPr>
        <xdr:cNvPr id="428" name="楕円 427"/>
        <xdr:cNvSpPr/>
      </xdr:nvSpPr>
      <xdr:spPr>
        <a:xfrm>
          <a:off x="8699500" y="132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127621</xdr:rowOff>
    </xdr:from>
    <xdr:ext cx="534377" cy="259045"/>
    <xdr:sp macro="" textlink="">
      <xdr:nvSpPr>
        <xdr:cNvPr id="429" name="テキスト ボックス 428"/>
        <xdr:cNvSpPr txBox="1"/>
      </xdr:nvSpPr>
      <xdr:spPr>
        <a:xfrm>
          <a:off x="8483111" y="13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98882</xdr:rowOff>
    </xdr:from>
    <xdr:to>
      <xdr:col>41</xdr:col>
      <xdr:colOff>101600</xdr:colOff>
      <xdr:row>77</xdr:row>
      <xdr:rowOff>29032</xdr:rowOff>
    </xdr:to>
    <xdr:sp macro="" textlink="">
      <xdr:nvSpPr>
        <xdr:cNvPr id="430" name="楕円 429"/>
        <xdr:cNvSpPr/>
      </xdr:nvSpPr>
      <xdr:spPr>
        <a:xfrm>
          <a:off x="7810500" y="131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20159</xdr:rowOff>
    </xdr:from>
    <xdr:ext cx="534377" cy="259045"/>
    <xdr:sp macro="" textlink="">
      <xdr:nvSpPr>
        <xdr:cNvPr id="431" name="テキスト ボックス 430"/>
        <xdr:cNvSpPr txBox="1"/>
      </xdr:nvSpPr>
      <xdr:spPr>
        <a:xfrm>
          <a:off x="7594111" y="1322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102654</xdr:rowOff>
    </xdr:from>
    <xdr:to>
      <xdr:col>36</xdr:col>
      <xdr:colOff>165100</xdr:colOff>
      <xdr:row>77</xdr:row>
      <xdr:rowOff>32804</xdr:rowOff>
    </xdr:to>
    <xdr:sp macro="" textlink="">
      <xdr:nvSpPr>
        <xdr:cNvPr id="432" name="楕円 431"/>
        <xdr:cNvSpPr/>
      </xdr:nvSpPr>
      <xdr:spPr>
        <a:xfrm>
          <a:off x="6921500" y="131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49331</xdr:rowOff>
    </xdr:from>
    <xdr:ext cx="534377" cy="259045"/>
    <xdr:sp macro="" textlink="">
      <xdr:nvSpPr>
        <xdr:cNvPr id="433" name="テキスト ボックス 432"/>
        <xdr:cNvSpPr txBox="1"/>
      </xdr:nvSpPr>
      <xdr:spPr>
        <a:xfrm>
          <a:off x="6705111" y="129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148146</xdr:rowOff>
    </xdr:from>
    <xdr:to>
      <xdr:col>55</xdr:col>
      <xdr:colOff>0</xdr:colOff>
      <xdr:row>98</xdr:row>
      <xdr:rowOff>21374</xdr:rowOff>
    </xdr:to>
    <xdr:cxnSp macro="">
      <xdr:nvCxnSpPr>
        <xdr:cNvPr id="463" name="直線コネクタ 462"/>
        <xdr:cNvCxnSpPr/>
      </xdr:nvCxnSpPr>
      <xdr:spPr>
        <a:xfrm>
          <a:off x="9639300" y="16778796"/>
          <a:ext cx="838200" cy="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148146</xdr:rowOff>
    </xdr:from>
    <xdr:to>
      <xdr:col>50</xdr:col>
      <xdr:colOff>114300</xdr:colOff>
      <xdr:row>97</xdr:row>
      <xdr:rowOff>156363</xdr:rowOff>
    </xdr:to>
    <xdr:cxnSp macro="">
      <xdr:nvCxnSpPr>
        <xdr:cNvPr id="466" name="直線コネクタ 465"/>
        <xdr:cNvCxnSpPr/>
      </xdr:nvCxnSpPr>
      <xdr:spPr>
        <a:xfrm flipV="1">
          <a:off x="8750300" y="16778796"/>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156363</xdr:rowOff>
    </xdr:from>
    <xdr:to>
      <xdr:col>45</xdr:col>
      <xdr:colOff>177800</xdr:colOff>
      <xdr:row>97</xdr:row>
      <xdr:rowOff>164770</xdr:rowOff>
    </xdr:to>
    <xdr:cxnSp macro="">
      <xdr:nvCxnSpPr>
        <xdr:cNvPr id="469" name="直線コネクタ 468"/>
        <xdr:cNvCxnSpPr/>
      </xdr:nvCxnSpPr>
      <xdr:spPr>
        <a:xfrm flipV="1">
          <a:off x="7861300" y="16787013"/>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164770</xdr:rowOff>
    </xdr:from>
    <xdr:to>
      <xdr:col>41</xdr:col>
      <xdr:colOff>50800</xdr:colOff>
      <xdr:row>98</xdr:row>
      <xdr:rowOff>15647</xdr:rowOff>
    </xdr:to>
    <xdr:cxnSp macro="">
      <xdr:nvCxnSpPr>
        <xdr:cNvPr id="472" name="直線コネクタ 471"/>
        <xdr:cNvCxnSpPr/>
      </xdr:nvCxnSpPr>
      <xdr:spPr>
        <a:xfrm flipV="1">
          <a:off x="6972300" y="16795420"/>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142024</xdr:rowOff>
    </xdr:from>
    <xdr:to>
      <xdr:col>55</xdr:col>
      <xdr:colOff>50800</xdr:colOff>
      <xdr:row>98</xdr:row>
      <xdr:rowOff>72174</xdr:rowOff>
    </xdr:to>
    <xdr:sp macro="" textlink="">
      <xdr:nvSpPr>
        <xdr:cNvPr id="482" name="楕円 481"/>
        <xdr:cNvSpPr/>
      </xdr:nvSpPr>
      <xdr:spPr>
        <a:xfrm>
          <a:off x="10426700" y="167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120451</xdr:rowOff>
    </xdr:from>
    <xdr:ext cx="534377" cy="259045"/>
    <xdr:sp macro="" textlink="">
      <xdr:nvSpPr>
        <xdr:cNvPr id="483" name="土木費該当値テキスト"/>
        <xdr:cNvSpPr txBox="1"/>
      </xdr:nvSpPr>
      <xdr:spPr>
        <a:xfrm>
          <a:off x="10528300" y="167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97346</xdr:rowOff>
    </xdr:from>
    <xdr:to>
      <xdr:col>50</xdr:col>
      <xdr:colOff>165100</xdr:colOff>
      <xdr:row>98</xdr:row>
      <xdr:rowOff>27496</xdr:rowOff>
    </xdr:to>
    <xdr:sp macro="" textlink="">
      <xdr:nvSpPr>
        <xdr:cNvPr id="484" name="楕円 483"/>
        <xdr:cNvSpPr/>
      </xdr:nvSpPr>
      <xdr:spPr>
        <a:xfrm>
          <a:off x="9588500" y="167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18623</xdr:rowOff>
    </xdr:from>
    <xdr:ext cx="534377" cy="259045"/>
    <xdr:sp macro="" textlink="">
      <xdr:nvSpPr>
        <xdr:cNvPr id="485" name="テキスト ボックス 484"/>
        <xdr:cNvSpPr txBox="1"/>
      </xdr:nvSpPr>
      <xdr:spPr>
        <a:xfrm>
          <a:off x="9372111" y="168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105563</xdr:rowOff>
    </xdr:from>
    <xdr:to>
      <xdr:col>46</xdr:col>
      <xdr:colOff>38100</xdr:colOff>
      <xdr:row>98</xdr:row>
      <xdr:rowOff>35713</xdr:rowOff>
    </xdr:to>
    <xdr:sp macro="" textlink="">
      <xdr:nvSpPr>
        <xdr:cNvPr id="486" name="楕円 485"/>
        <xdr:cNvSpPr/>
      </xdr:nvSpPr>
      <xdr:spPr>
        <a:xfrm>
          <a:off x="8699500" y="167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26840</xdr:rowOff>
    </xdr:from>
    <xdr:ext cx="534377" cy="259045"/>
    <xdr:sp macro="" textlink="">
      <xdr:nvSpPr>
        <xdr:cNvPr id="487" name="テキスト ボックス 486"/>
        <xdr:cNvSpPr txBox="1"/>
      </xdr:nvSpPr>
      <xdr:spPr>
        <a:xfrm>
          <a:off x="8483111" y="1682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113970</xdr:rowOff>
    </xdr:from>
    <xdr:to>
      <xdr:col>41</xdr:col>
      <xdr:colOff>101600</xdr:colOff>
      <xdr:row>98</xdr:row>
      <xdr:rowOff>44120</xdr:rowOff>
    </xdr:to>
    <xdr:sp macro="" textlink="">
      <xdr:nvSpPr>
        <xdr:cNvPr id="488" name="楕円 487"/>
        <xdr:cNvSpPr/>
      </xdr:nvSpPr>
      <xdr:spPr>
        <a:xfrm>
          <a:off x="7810500" y="167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35247</xdr:rowOff>
    </xdr:from>
    <xdr:ext cx="534377" cy="259045"/>
    <xdr:sp macro="" textlink="">
      <xdr:nvSpPr>
        <xdr:cNvPr id="489" name="テキスト ボックス 488"/>
        <xdr:cNvSpPr txBox="1"/>
      </xdr:nvSpPr>
      <xdr:spPr>
        <a:xfrm>
          <a:off x="7594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136297</xdr:rowOff>
    </xdr:from>
    <xdr:to>
      <xdr:col>36</xdr:col>
      <xdr:colOff>165100</xdr:colOff>
      <xdr:row>98</xdr:row>
      <xdr:rowOff>66447</xdr:rowOff>
    </xdr:to>
    <xdr:sp macro="" textlink="">
      <xdr:nvSpPr>
        <xdr:cNvPr id="490" name="楕円 489"/>
        <xdr:cNvSpPr/>
      </xdr:nvSpPr>
      <xdr:spPr>
        <a:xfrm>
          <a:off x="6921500" y="167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57574</xdr:rowOff>
    </xdr:from>
    <xdr:ext cx="534377" cy="259045"/>
    <xdr:sp macro="" textlink="">
      <xdr:nvSpPr>
        <xdr:cNvPr id="491" name="テキスト ボックス 490"/>
        <xdr:cNvSpPr txBox="1"/>
      </xdr:nvSpPr>
      <xdr:spPr>
        <a:xfrm>
          <a:off x="6705111" y="168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144697</xdr:rowOff>
    </xdr:from>
    <xdr:to>
      <xdr:col>85</xdr:col>
      <xdr:colOff>127000</xdr:colOff>
      <xdr:row>37</xdr:row>
      <xdr:rowOff>102700</xdr:rowOff>
    </xdr:to>
    <xdr:cxnSp macro="">
      <xdr:nvCxnSpPr>
        <xdr:cNvPr id="523" name="直線コネクタ 522"/>
        <xdr:cNvCxnSpPr/>
      </xdr:nvCxnSpPr>
      <xdr:spPr>
        <a:xfrm flipV="1">
          <a:off x="15481300" y="6316897"/>
          <a:ext cx="838200" cy="1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91661</xdr:rowOff>
    </xdr:from>
    <xdr:to>
      <xdr:col>81</xdr:col>
      <xdr:colOff>50800</xdr:colOff>
      <xdr:row>37</xdr:row>
      <xdr:rowOff>102700</xdr:rowOff>
    </xdr:to>
    <xdr:cxnSp macro="">
      <xdr:nvCxnSpPr>
        <xdr:cNvPr id="526" name="直線コネクタ 525"/>
        <xdr:cNvCxnSpPr/>
      </xdr:nvCxnSpPr>
      <xdr:spPr>
        <a:xfrm>
          <a:off x="14592300" y="6435311"/>
          <a:ext cx="889000" cy="1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71512</xdr:rowOff>
    </xdr:from>
    <xdr:to>
      <xdr:col>76</xdr:col>
      <xdr:colOff>114300</xdr:colOff>
      <xdr:row>37</xdr:row>
      <xdr:rowOff>91661</xdr:rowOff>
    </xdr:to>
    <xdr:cxnSp macro="">
      <xdr:nvCxnSpPr>
        <xdr:cNvPr id="529" name="直線コネクタ 528"/>
        <xdr:cNvCxnSpPr/>
      </xdr:nvCxnSpPr>
      <xdr:spPr>
        <a:xfrm>
          <a:off x="13703300" y="6415162"/>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71512</xdr:rowOff>
    </xdr:from>
    <xdr:to>
      <xdr:col>71</xdr:col>
      <xdr:colOff>177800</xdr:colOff>
      <xdr:row>37</xdr:row>
      <xdr:rowOff>82909</xdr:rowOff>
    </xdr:to>
    <xdr:cxnSp macro="">
      <xdr:nvCxnSpPr>
        <xdr:cNvPr id="532" name="直線コネクタ 531"/>
        <xdr:cNvCxnSpPr/>
      </xdr:nvCxnSpPr>
      <xdr:spPr>
        <a:xfrm flipV="1">
          <a:off x="12814300" y="6415162"/>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93897</xdr:rowOff>
    </xdr:from>
    <xdr:to>
      <xdr:col>85</xdr:col>
      <xdr:colOff>177800</xdr:colOff>
      <xdr:row>37</xdr:row>
      <xdr:rowOff>24047</xdr:rowOff>
    </xdr:to>
    <xdr:sp macro="" textlink="">
      <xdr:nvSpPr>
        <xdr:cNvPr id="542" name="楕円 541"/>
        <xdr:cNvSpPr/>
      </xdr:nvSpPr>
      <xdr:spPr>
        <a:xfrm>
          <a:off x="16268700" y="62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116774</xdr:rowOff>
    </xdr:from>
    <xdr:ext cx="534377" cy="259045"/>
    <xdr:sp macro="" textlink="">
      <xdr:nvSpPr>
        <xdr:cNvPr id="543" name="消防費該当値テキスト"/>
        <xdr:cNvSpPr txBox="1"/>
      </xdr:nvSpPr>
      <xdr:spPr>
        <a:xfrm>
          <a:off x="16370300" y="611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51900</xdr:rowOff>
    </xdr:from>
    <xdr:to>
      <xdr:col>81</xdr:col>
      <xdr:colOff>101600</xdr:colOff>
      <xdr:row>37</xdr:row>
      <xdr:rowOff>153500</xdr:rowOff>
    </xdr:to>
    <xdr:sp macro="" textlink="">
      <xdr:nvSpPr>
        <xdr:cNvPr id="544" name="楕円 543"/>
        <xdr:cNvSpPr/>
      </xdr:nvSpPr>
      <xdr:spPr>
        <a:xfrm>
          <a:off x="15430500" y="63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144626</xdr:rowOff>
    </xdr:from>
    <xdr:ext cx="534377" cy="259045"/>
    <xdr:sp macro="" textlink="">
      <xdr:nvSpPr>
        <xdr:cNvPr id="545" name="テキスト ボックス 544"/>
        <xdr:cNvSpPr txBox="1"/>
      </xdr:nvSpPr>
      <xdr:spPr>
        <a:xfrm>
          <a:off x="15214111" y="64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40861</xdr:rowOff>
    </xdr:from>
    <xdr:to>
      <xdr:col>76</xdr:col>
      <xdr:colOff>165100</xdr:colOff>
      <xdr:row>37</xdr:row>
      <xdr:rowOff>142461</xdr:rowOff>
    </xdr:to>
    <xdr:sp macro="" textlink="">
      <xdr:nvSpPr>
        <xdr:cNvPr id="546" name="楕円 545"/>
        <xdr:cNvSpPr/>
      </xdr:nvSpPr>
      <xdr:spPr>
        <a:xfrm>
          <a:off x="14541500" y="638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133588</xdr:rowOff>
    </xdr:from>
    <xdr:ext cx="534377" cy="259045"/>
    <xdr:sp macro="" textlink="">
      <xdr:nvSpPr>
        <xdr:cNvPr id="547" name="テキスト ボックス 546"/>
        <xdr:cNvSpPr txBox="1"/>
      </xdr:nvSpPr>
      <xdr:spPr>
        <a:xfrm>
          <a:off x="14325111" y="647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20712</xdr:rowOff>
    </xdr:from>
    <xdr:to>
      <xdr:col>72</xdr:col>
      <xdr:colOff>38100</xdr:colOff>
      <xdr:row>37</xdr:row>
      <xdr:rowOff>122312</xdr:rowOff>
    </xdr:to>
    <xdr:sp macro="" textlink="">
      <xdr:nvSpPr>
        <xdr:cNvPr id="548" name="楕円 547"/>
        <xdr:cNvSpPr/>
      </xdr:nvSpPr>
      <xdr:spPr>
        <a:xfrm>
          <a:off x="13652500" y="63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113439</xdr:rowOff>
    </xdr:from>
    <xdr:ext cx="534377" cy="259045"/>
    <xdr:sp macro="" textlink="">
      <xdr:nvSpPr>
        <xdr:cNvPr id="549" name="テキスト ボックス 548"/>
        <xdr:cNvSpPr txBox="1"/>
      </xdr:nvSpPr>
      <xdr:spPr>
        <a:xfrm>
          <a:off x="13436111" y="645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32109</xdr:rowOff>
    </xdr:from>
    <xdr:to>
      <xdr:col>67</xdr:col>
      <xdr:colOff>101600</xdr:colOff>
      <xdr:row>37</xdr:row>
      <xdr:rowOff>133709</xdr:rowOff>
    </xdr:to>
    <xdr:sp macro="" textlink="">
      <xdr:nvSpPr>
        <xdr:cNvPr id="550" name="楕円 549"/>
        <xdr:cNvSpPr/>
      </xdr:nvSpPr>
      <xdr:spPr>
        <a:xfrm>
          <a:off x="12763500" y="63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124836</xdr:rowOff>
    </xdr:from>
    <xdr:ext cx="534377" cy="259045"/>
    <xdr:sp macro="" textlink="">
      <xdr:nvSpPr>
        <xdr:cNvPr id="551" name="テキスト ボックス 550"/>
        <xdr:cNvSpPr txBox="1"/>
      </xdr:nvSpPr>
      <xdr:spPr>
        <a:xfrm>
          <a:off x="12547111" y="646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154757</xdr:rowOff>
    </xdr:from>
    <xdr:to>
      <xdr:col>85</xdr:col>
      <xdr:colOff>126364</xdr:colOff>
      <xdr:row>57</xdr:row>
      <xdr:rowOff>137010</xdr:rowOff>
    </xdr:to>
    <xdr:cxnSp macro="">
      <xdr:nvCxnSpPr>
        <xdr:cNvPr id="575" name="直線コネクタ 574"/>
        <xdr:cNvCxnSpPr/>
      </xdr:nvCxnSpPr>
      <xdr:spPr>
        <a:xfrm flipV="1">
          <a:off x="16317595" y="9070157"/>
          <a:ext cx="1269" cy="839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140837</xdr:rowOff>
    </xdr:from>
    <xdr:ext cx="534377" cy="259045"/>
    <xdr:sp macro="" textlink="">
      <xdr:nvSpPr>
        <xdr:cNvPr id="576" name="教育費最小値テキスト"/>
        <xdr:cNvSpPr txBox="1"/>
      </xdr:nvSpPr>
      <xdr:spPr>
        <a:xfrm>
          <a:off x="16370300" y="991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137010</xdr:rowOff>
    </xdr:from>
    <xdr:to>
      <xdr:col>86</xdr:col>
      <xdr:colOff>25400</xdr:colOff>
      <xdr:row>57</xdr:row>
      <xdr:rowOff>137010</xdr:rowOff>
    </xdr:to>
    <xdr:cxnSp macro="">
      <xdr:nvCxnSpPr>
        <xdr:cNvPr id="577" name="直線コネクタ 576"/>
        <xdr:cNvCxnSpPr/>
      </xdr:nvCxnSpPr>
      <xdr:spPr>
        <a:xfrm>
          <a:off x="16230600" y="99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101434</xdr:rowOff>
    </xdr:from>
    <xdr:ext cx="599010" cy="259045"/>
    <xdr:sp macro="" textlink="">
      <xdr:nvSpPr>
        <xdr:cNvPr id="578" name="教育費最大値テキスト"/>
        <xdr:cNvSpPr txBox="1"/>
      </xdr:nvSpPr>
      <xdr:spPr>
        <a:xfrm>
          <a:off x="16370300" y="884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154757</xdr:rowOff>
    </xdr:from>
    <xdr:to>
      <xdr:col>86</xdr:col>
      <xdr:colOff>25400</xdr:colOff>
      <xdr:row>52</xdr:row>
      <xdr:rowOff>154757</xdr:rowOff>
    </xdr:to>
    <xdr:cxnSp macro="">
      <xdr:nvCxnSpPr>
        <xdr:cNvPr id="579" name="直線コネクタ 578"/>
        <xdr:cNvCxnSpPr/>
      </xdr:nvCxnSpPr>
      <xdr:spPr>
        <a:xfrm>
          <a:off x="16230600" y="907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134938</xdr:rowOff>
    </xdr:from>
    <xdr:to>
      <xdr:col>85</xdr:col>
      <xdr:colOff>127000</xdr:colOff>
      <xdr:row>57</xdr:row>
      <xdr:rowOff>483</xdr:rowOff>
    </xdr:to>
    <xdr:cxnSp macro="">
      <xdr:nvCxnSpPr>
        <xdr:cNvPr id="580" name="直線コネクタ 579"/>
        <xdr:cNvCxnSpPr/>
      </xdr:nvCxnSpPr>
      <xdr:spPr>
        <a:xfrm flipV="1">
          <a:off x="15481300" y="9736138"/>
          <a:ext cx="8382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47624</xdr:rowOff>
    </xdr:from>
    <xdr:ext cx="534377" cy="259045"/>
    <xdr:sp macro="" textlink="">
      <xdr:nvSpPr>
        <xdr:cNvPr id="581" name="教育費平均値テキスト"/>
        <xdr:cNvSpPr txBox="1"/>
      </xdr:nvSpPr>
      <xdr:spPr>
        <a:xfrm>
          <a:off x="16370300" y="9477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24747</xdr:rowOff>
    </xdr:from>
    <xdr:to>
      <xdr:col>85</xdr:col>
      <xdr:colOff>177800</xdr:colOff>
      <xdr:row>56</xdr:row>
      <xdr:rowOff>126347</xdr:rowOff>
    </xdr:to>
    <xdr:sp macro="" textlink="">
      <xdr:nvSpPr>
        <xdr:cNvPr id="582" name="フローチャート: 判断 581"/>
        <xdr:cNvSpPr/>
      </xdr:nvSpPr>
      <xdr:spPr>
        <a:xfrm>
          <a:off x="162687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134846</xdr:rowOff>
    </xdr:from>
    <xdr:to>
      <xdr:col>81</xdr:col>
      <xdr:colOff>50800</xdr:colOff>
      <xdr:row>57</xdr:row>
      <xdr:rowOff>483</xdr:rowOff>
    </xdr:to>
    <xdr:cxnSp macro="">
      <xdr:nvCxnSpPr>
        <xdr:cNvPr id="583" name="直線コネクタ 582"/>
        <xdr:cNvCxnSpPr/>
      </xdr:nvCxnSpPr>
      <xdr:spPr>
        <a:xfrm>
          <a:off x="14592300" y="9736046"/>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22316</xdr:rowOff>
    </xdr:from>
    <xdr:to>
      <xdr:col>81</xdr:col>
      <xdr:colOff>101600</xdr:colOff>
      <xdr:row>56</xdr:row>
      <xdr:rowOff>123916</xdr:rowOff>
    </xdr:to>
    <xdr:sp macro="" textlink="">
      <xdr:nvSpPr>
        <xdr:cNvPr id="584" name="フローチャート: 判断 583"/>
        <xdr:cNvSpPr/>
      </xdr:nvSpPr>
      <xdr:spPr>
        <a:xfrm>
          <a:off x="15430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140443</xdr:rowOff>
    </xdr:from>
    <xdr:ext cx="534377" cy="259045"/>
    <xdr:sp macro="" textlink="">
      <xdr:nvSpPr>
        <xdr:cNvPr id="585" name="テキスト ボックス 584"/>
        <xdr:cNvSpPr txBox="1"/>
      </xdr:nvSpPr>
      <xdr:spPr>
        <a:xfrm>
          <a:off x="15214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126936</xdr:rowOff>
    </xdr:from>
    <xdr:to>
      <xdr:col>76</xdr:col>
      <xdr:colOff>114300</xdr:colOff>
      <xdr:row>56</xdr:row>
      <xdr:rowOff>134846</xdr:rowOff>
    </xdr:to>
    <xdr:cxnSp macro="">
      <xdr:nvCxnSpPr>
        <xdr:cNvPr id="586" name="直線コネクタ 585"/>
        <xdr:cNvCxnSpPr/>
      </xdr:nvCxnSpPr>
      <xdr:spPr>
        <a:xfrm>
          <a:off x="13703300" y="8699436"/>
          <a:ext cx="889000" cy="10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18941</xdr:rowOff>
    </xdr:from>
    <xdr:to>
      <xdr:col>76</xdr:col>
      <xdr:colOff>165100</xdr:colOff>
      <xdr:row>56</xdr:row>
      <xdr:rowOff>120541</xdr:rowOff>
    </xdr:to>
    <xdr:sp macro="" textlink="">
      <xdr:nvSpPr>
        <xdr:cNvPr id="587" name="フローチャート: 判断 586"/>
        <xdr:cNvSpPr/>
      </xdr:nvSpPr>
      <xdr:spPr>
        <a:xfrm>
          <a:off x="14541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137068</xdr:rowOff>
    </xdr:from>
    <xdr:ext cx="534377" cy="259045"/>
    <xdr:sp macro="" textlink="">
      <xdr:nvSpPr>
        <xdr:cNvPr id="588" name="テキスト ボックス 587"/>
        <xdr:cNvSpPr txBox="1"/>
      </xdr:nvSpPr>
      <xdr:spPr>
        <a:xfrm>
          <a:off x="14325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126936</xdr:rowOff>
    </xdr:from>
    <xdr:to>
      <xdr:col>71</xdr:col>
      <xdr:colOff>177800</xdr:colOff>
      <xdr:row>56</xdr:row>
      <xdr:rowOff>26094</xdr:rowOff>
    </xdr:to>
    <xdr:cxnSp macro="">
      <xdr:nvCxnSpPr>
        <xdr:cNvPr id="589" name="直線コネクタ 588"/>
        <xdr:cNvCxnSpPr/>
      </xdr:nvCxnSpPr>
      <xdr:spPr>
        <a:xfrm flipV="1">
          <a:off x="12814300" y="8699436"/>
          <a:ext cx="889000" cy="9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140731</xdr:rowOff>
    </xdr:from>
    <xdr:to>
      <xdr:col>72</xdr:col>
      <xdr:colOff>38100</xdr:colOff>
      <xdr:row>56</xdr:row>
      <xdr:rowOff>70881</xdr:rowOff>
    </xdr:to>
    <xdr:sp macro="" textlink="">
      <xdr:nvSpPr>
        <xdr:cNvPr id="590" name="フローチャート: 判断 589"/>
        <xdr:cNvSpPr/>
      </xdr:nvSpPr>
      <xdr:spPr>
        <a:xfrm>
          <a:off x="13652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62008</xdr:rowOff>
    </xdr:from>
    <xdr:ext cx="534377" cy="259045"/>
    <xdr:sp macro="" textlink="">
      <xdr:nvSpPr>
        <xdr:cNvPr id="591" name="テキスト ボックス 590"/>
        <xdr:cNvSpPr txBox="1"/>
      </xdr:nvSpPr>
      <xdr:spPr>
        <a:xfrm>
          <a:off x="13436111" y="96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29890</xdr:rowOff>
    </xdr:from>
    <xdr:to>
      <xdr:col>67</xdr:col>
      <xdr:colOff>101600</xdr:colOff>
      <xdr:row>56</xdr:row>
      <xdr:rowOff>131490</xdr:rowOff>
    </xdr:to>
    <xdr:sp macro="" textlink="">
      <xdr:nvSpPr>
        <xdr:cNvPr id="592" name="フローチャート: 判断 591"/>
        <xdr:cNvSpPr/>
      </xdr:nvSpPr>
      <xdr:spPr>
        <a:xfrm>
          <a:off x="12763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122617</xdr:rowOff>
    </xdr:from>
    <xdr:ext cx="534377" cy="259045"/>
    <xdr:sp macro="" textlink="">
      <xdr:nvSpPr>
        <xdr:cNvPr id="593" name="テキスト ボックス 592"/>
        <xdr:cNvSpPr txBox="1"/>
      </xdr:nvSpPr>
      <xdr:spPr>
        <a:xfrm>
          <a:off x="12547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84138</xdr:rowOff>
    </xdr:from>
    <xdr:to>
      <xdr:col>85</xdr:col>
      <xdr:colOff>177800</xdr:colOff>
      <xdr:row>57</xdr:row>
      <xdr:rowOff>14288</xdr:rowOff>
    </xdr:to>
    <xdr:sp macro="" textlink="">
      <xdr:nvSpPr>
        <xdr:cNvPr id="599" name="楕円 598"/>
        <xdr:cNvSpPr/>
      </xdr:nvSpPr>
      <xdr:spPr>
        <a:xfrm>
          <a:off x="16268700" y="9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62565</xdr:rowOff>
    </xdr:from>
    <xdr:ext cx="534377" cy="259045"/>
    <xdr:sp macro="" textlink="">
      <xdr:nvSpPr>
        <xdr:cNvPr id="600" name="教育費該当値テキスト"/>
        <xdr:cNvSpPr txBox="1"/>
      </xdr:nvSpPr>
      <xdr:spPr>
        <a:xfrm>
          <a:off x="16370300" y="96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121133</xdr:rowOff>
    </xdr:from>
    <xdr:to>
      <xdr:col>81</xdr:col>
      <xdr:colOff>101600</xdr:colOff>
      <xdr:row>57</xdr:row>
      <xdr:rowOff>51283</xdr:rowOff>
    </xdr:to>
    <xdr:sp macro="" textlink="">
      <xdr:nvSpPr>
        <xdr:cNvPr id="601" name="楕円 600"/>
        <xdr:cNvSpPr/>
      </xdr:nvSpPr>
      <xdr:spPr>
        <a:xfrm>
          <a:off x="15430500" y="9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42410</xdr:rowOff>
    </xdr:from>
    <xdr:ext cx="534377" cy="259045"/>
    <xdr:sp macro="" textlink="">
      <xdr:nvSpPr>
        <xdr:cNvPr id="602" name="テキスト ボックス 601"/>
        <xdr:cNvSpPr txBox="1"/>
      </xdr:nvSpPr>
      <xdr:spPr>
        <a:xfrm>
          <a:off x="15214111" y="98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84046</xdr:rowOff>
    </xdr:from>
    <xdr:to>
      <xdr:col>76</xdr:col>
      <xdr:colOff>165100</xdr:colOff>
      <xdr:row>57</xdr:row>
      <xdr:rowOff>14196</xdr:rowOff>
    </xdr:to>
    <xdr:sp macro="" textlink="">
      <xdr:nvSpPr>
        <xdr:cNvPr id="603" name="楕円 602"/>
        <xdr:cNvSpPr/>
      </xdr:nvSpPr>
      <xdr:spPr>
        <a:xfrm>
          <a:off x="14541500" y="96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5323</xdr:rowOff>
    </xdr:from>
    <xdr:ext cx="534377" cy="259045"/>
    <xdr:sp macro="" textlink="">
      <xdr:nvSpPr>
        <xdr:cNvPr id="604" name="テキスト ボックス 603"/>
        <xdr:cNvSpPr txBox="1"/>
      </xdr:nvSpPr>
      <xdr:spPr>
        <a:xfrm>
          <a:off x="14325111" y="97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76136</xdr:rowOff>
    </xdr:from>
    <xdr:to>
      <xdr:col>72</xdr:col>
      <xdr:colOff>38100</xdr:colOff>
      <xdr:row>51</xdr:row>
      <xdr:rowOff>6286</xdr:rowOff>
    </xdr:to>
    <xdr:sp macro="" textlink="">
      <xdr:nvSpPr>
        <xdr:cNvPr id="605" name="楕円 604"/>
        <xdr:cNvSpPr/>
      </xdr:nvSpPr>
      <xdr:spPr>
        <a:xfrm>
          <a:off x="13652500" y="8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22813</xdr:rowOff>
    </xdr:from>
    <xdr:ext cx="599010" cy="259045"/>
    <xdr:sp macro="" textlink="">
      <xdr:nvSpPr>
        <xdr:cNvPr id="606" name="テキスト ボックス 605"/>
        <xdr:cNvSpPr txBox="1"/>
      </xdr:nvSpPr>
      <xdr:spPr>
        <a:xfrm>
          <a:off x="13403795" y="84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146744</xdr:rowOff>
    </xdr:from>
    <xdr:to>
      <xdr:col>67</xdr:col>
      <xdr:colOff>101600</xdr:colOff>
      <xdr:row>56</xdr:row>
      <xdr:rowOff>76894</xdr:rowOff>
    </xdr:to>
    <xdr:sp macro="" textlink="">
      <xdr:nvSpPr>
        <xdr:cNvPr id="607" name="楕円 606"/>
        <xdr:cNvSpPr/>
      </xdr:nvSpPr>
      <xdr:spPr>
        <a:xfrm>
          <a:off x="12763500" y="95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93421</xdr:rowOff>
    </xdr:from>
    <xdr:ext cx="534377" cy="259045"/>
    <xdr:sp macro="" textlink="">
      <xdr:nvSpPr>
        <xdr:cNvPr id="608" name="テキスト ボックス 607"/>
        <xdr:cNvSpPr txBox="1"/>
      </xdr:nvSpPr>
      <xdr:spPr>
        <a:xfrm>
          <a:off x="12547111" y="93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4" name="直線コネクタ 633"/>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7"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8" name="直線コネクタ 637"/>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23299</xdr:rowOff>
    </xdr:from>
    <xdr:to>
      <xdr:col>85</xdr:col>
      <xdr:colOff>127000</xdr:colOff>
      <xdr:row>79</xdr:row>
      <xdr:rowOff>57719</xdr:rowOff>
    </xdr:to>
    <xdr:cxnSp macro="">
      <xdr:nvCxnSpPr>
        <xdr:cNvPr id="639" name="直線コネクタ 638"/>
        <xdr:cNvCxnSpPr/>
      </xdr:nvCxnSpPr>
      <xdr:spPr>
        <a:xfrm>
          <a:off x="15481300" y="13567849"/>
          <a:ext cx="8382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0" name="災害復旧費平均値テキスト"/>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1" name="フローチャート: 判断 640"/>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146069</xdr:rowOff>
    </xdr:from>
    <xdr:to>
      <xdr:col>81</xdr:col>
      <xdr:colOff>50800</xdr:colOff>
      <xdr:row>79</xdr:row>
      <xdr:rowOff>23299</xdr:rowOff>
    </xdr:to>
    <xdr:cxnSp macro="">
      <xdr:nvCxnSpPr>
        <xdr:cNvPr id="642" name="直線コネクタ 641"/>
        <xdr:cNvCxnSpPr/>
      </xdr:nvCxnSpPr>
      <xdr:spPr>
        <a:xfrm>
          <a:off x="14592300" y="13519169"/>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3" name="フローチャート: 判断 642"/>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4" name="テキスト ボックス 643"/>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146069</xdr:rowOff>
    </xdr:from>
    <xdr:to>
      <xdr:col>76</xdr:col>
      <xdr:colOff>114300</xdr:colOff>
      <xdr:row>79</xdr:row>
      <xdr:rowOff>63205</xdr:rowOff>
    </xdr:to>
    <xdr:cxnSp macro="">
      <xdr:nvCxnSpPr>
        <xdr:cNvPr id="645" name="直線コネクタ 644"/>
        <xdr:cNvCxnSpPr/>
      </xdr:nvCxnSpPr>
      <xdr:spPr>
        <a:xfrm flipV="1">
          <a:off x="13703300" y="13519169"/>
          <a:ext cx="889000" cy="8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6" name="フローチャート: 判断 645"/>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7" name="テキスト ボックス 646"/>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51864</xdr:rowOff>
    </xdr:from>
    <xdr:to>
      <xdr:col>71</xdr:col>
      <xdr:colOff>177800</xdr:colOff>
      <xdr:row>79</xdr:row>
      <xdr:rowOff>63205</xdr:rowOff>
    </xdr:to>
    <xdr:cxnSp macro="">
      <xdr:nvCxnSpPr>
        <xdr:cNvPr id="648" name="直線コネクタ 647"/>
        <xdr:cNvCxnSpPr/>
      </xdr:nvCxnSpPr>
      <xdr:spPr>
        <a:xfrm>
          <a:off x="12814300" y="1359641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9" name="フローチャート: 判断 648"/>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0" name="テキスト ボックス 649"/>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1" name="フローチャート: 判断 650"/>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2" name="テキスト ボックス 651"/>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6919</xdr:rowOff>
    </xdr:from>
    <xdr:to>
      <xdr:col>85</xdr:col>
      <xdr:colOff>177800</xdr:colOff>
      <xdr:row>79</xdr:row>
      <xdr:rowOff>108519</xdr:rowOff>
    </xdr:to>
    <xdr:sp macro="" textlink="">
      <xdr:nvSpPr>
        <xdr:cNvPr id="658" name="楕円 657"/>
        <xdr:cNvSpPr/>
      </xdr:nvSpPr>
      <xdr:spPr>
        <a:xfrm>
          <a:off x="16268700" y="135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59" name="災害復旧費該当値テキスト"/>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143949</xdr:rowOff>
    </xdr:from>
    <xdr:to>
      <xdr:col>81</xdr:col>
      <xdr:colOff>101600</xdr:colOff>
      <xdr:row>79</xdr:row>
      <xdr:rowOff>74099</xdr:rowOff>
    </xdr:to>
    <xdr:sp macro="" textlink="">
      <xdr:nvSpPr>
        <xdr:cNvPr id="660" name="楕円 659"/>
        <xdr:cNvSpPr/>
      </xdr:nvSpPr>
      <xdr:spPr>
        <a:xfrm>
          <a:off x="15430500" y="135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90626</xdr:rowOff>
    </xdr:from>
    <xdr:ext cx="469744" cy="259045"/>
    <xdr:sp macro="" textlink="">
      <xdr:nvSpPr>
        <xdr:cNvPr id="661" name="テキスト ボックス 660"/>
        <xdr:cNvSpPr txBox="1"/>
      </xdr:nvSpPr>
      <xdr:spPr>
        <a:xfrm>
          <a:off x="15246428" y="132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95269</xdr:rowOff>
    </xdr:from>
    <xdr:to>
      <xdr:col>76</xdr:col>
      <xdr:colOff>165100</xdr:colOff>
      <xdr:row>79</xdr:row>
      <xdr:rowOff>25419</xdr:rowOff>
    </xdr:to>
    <xdr:sp macro="" textlink="">
      <xdr:nvSpPr>
        <xdr:cNvPr id="662" name="楕円 661"/>
        <xdr:cNvSpPr/>
      </xdr:nvSpPr>
      <xdr:spPr>
        <a:xfrm>
          <a:off x="14541500" y="134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41946</xdr:rowOff>
    </xdr:from>
    <xdr:ext cx="534377" cy="259045"/>
    <xdr:sp macro="" textlink="">
      <xdr:nvSpPr>
        <xdr:cNvPr id="663" name="テキスト ボックス 662"/>
        <xdr:cNvSpPr txBox="1"/>
      </xdr:nvSpPr>
      <xdr:spPr>
        <a:xfrm>
          <a:off x="14325111" y="132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12405</xdr:rowOff>
    </xdr:from>
    <xdr:to>
      <xdr:col>72</xdr:col>
      <xdr:colOff>38100</xdr:colOff>
      <xdr:row>79</xdr:row>
      <xdr:rowOff>114005</xdr:rowOff>
    </xdr:to>
    <xdr:sp macro="" textlink="">
      <xdr:nvSpPr>
        <xdr:cNvPr id="664" name="楕円 663"/>
        <xdr:cNvSpPr/>
      </xdr:nvSpPr>
      <xdr:spPr>
        <a:xfrm>
          <a:off x="13652500" y="135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105132</xdr:rowOff>
    </xdr:from>
    <xdr:ext cx="469744" cy="259045"/>
    <xdr:sp macro="" textlink="">
      <xdr:nvSpPr>
        <xdr:cNvPr id="665" name="テキスト ボックス 664"/>
        <xdr:cNvSpPr txBox="1"/>
      </xdr:nvSpPr>
      <xdr:spPr>
        <a:xfrm>
          <a:off x="13468428" y="1364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1064</xdr:rowOff>
    </xdr:from>
    <xdr:to>
      <xdr:col>67</xdr:col>
      <xdr:colOff>101600</xdr:colOff>
      <xdr:row>79</xdr:row>
      <xdr:rowOff>102664</xdr:rowOff>
    </xdr:to>
    <xdr:sp macro="" textlink="">
      <xdr:nvSpPr>
        <xdr:cNvPr id="666" name="楕円 665"/>
        <xdr:cNvSpPr/>
      </xdr:nvSpPr>
      <xdr:spPr>
        <a:xfrm>
          <a:off x="12763500" y="135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93791</xdr:rowOff>
    </xdr:from>
    <xdr:ext cx="469744" cy="259045"/>
    <xdr:sp macro="" textlink="">
      <xdr:nvSpPr>
        <xdr:cNvPr id="667" name="テキスト ボックス 666"/>
        <xdr:cNvSpPr txBox="1"/>
      </xdr:nvSpPr>
      <xdr:spPr>
        <a:xfrm>
          <a:off x="12579428" y="1363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1" name="直線コネクタ 690"/>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2"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3" name="直線コネクタ 692"/>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4"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5" name="直線コネクタ 694"/>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130533</xdr:rowOff>
    </xdr:from>
    <xdr:to>
      <xdr:col>85</xdr:col>
      <xdr:colOff>127000</xdr:colOff>
      <xdr:row>96</xdr:row>
      <xdr:rowOff>144836</xdr:rowOff>
    </xdr:to>
    <xdr:cxnSp macro="">
      <xdr:nvCxnSpPr>
        <xdr:cNvPr id="696" name="直線コネクタ 695"/>
        <xdr:cNvCxnSpPr/>
      </xdr:nvCxnSpPr>
      <xdr:spPr>
        <a:xfrm>
          <a:off x="15481300" y="16589733"/>
          <a:ext cx="8382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7" name="公債費平均値テキスト"/>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8" name="フローチャート: 判断 697"/>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114333</xdr:rowOff>
    </xdr:from>
    <xdr:to>
      <xdr:col>81</xdr:col>
      <xdr:colOff>50800</xdr:colOff>
      <xdr:row>96</xdr:row>
      <xdr:rowOff>130533</xdr:rowOff>
    </xdr:to>
    <xdr:cxnSp macro="">
      <xdr:nvCxnSpPr>
        <xdr:cNvPr id="699" name="直線コネクタ 698"/>
        <xdr:cNvCxnSpPr/>
      </xdr:nvCxnSpPr>
      <xdr:spPr>
        <a:xfrm>
          <a:off x="14592300" y="16573533"/>
          <a:ext cx="8890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0" name="フローチャート: 判断 699"/>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1" name="テキスト ボックス 700"/>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110103</xdr:rowOff>
    </xdr:from>
    <xdr:to>
      <xdr:col>76</xdr:col>
      <xdr:colOff>114300</xdr:colOff>
      <xdr:row>96</xdr:row>
      <xdr:rowOff>114333</xdr:rowOff>
    </xdr:to>
    <xdr:cxnSp macro="">
      <xdr:nvCxnSpPr>
        <xdr:cNvPr id="702" name="直線コネクタ 701"/>
        <xdr:cNvCxnSpPr/>
      </xdr:nvCxnSpPr>
      <xdr:spPr>
        <a:xfrm>
          <a:off x="13703300" y="16569303"/>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3" name="フローチャート: 判断 702"/>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4" name="テキスト ボックス 703"/>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100037</xdr:rowOff>
    </xdr:from>
    <xdr:to>
      <xdr:col>71</xdr:col>
      <xdr:colOff>177800</xdr:colOff>
      <xdr:row>96</xdr:row>
      <xdr:rowOff>110103</xdr:rowOff>
    </xdr:to>
    <xdr:cxnSp macro="">
      <xdr:nvCxnSpPr>
        <xdr:cNvPr id="705" name="直線コネクタ 704"/>
        <xdr:cNvCxnSpPr/>
      </xdr:nvCxnSpPr>
      <xdr:spPr>
        <a:xfrm>
          <a:off x="12814300" y="16559237"/>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6" name="フローチャート: 判断 705"/>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7" name="テキスト ボックス 706"/>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8" name="フローチャート: 判断 707"/>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9" name="テキスト ボックス 708"/>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94036</xdr:rowOff>
    </xdr:from>
    <xdr:to>
      <xdr:col>85</xdr:col>
      <xdr:colOff>177800</xdr:colOff>
      <xdr:row>97</xdr:row>
      <xdr:rowOff>24186</xdr:rowOff>
    </xdr:to>
    <xdr:sp macro="" textlink="">
      <xdr:nvSpPr>
        <xdr:cNvPr id="715" name="楕円 714"/>
        <xdr:cNvSpPr/>
      </xdr:nvSpPr>
      <xdr:spPr>
        <a:xfrm>
          <a:off x="16268700" y="165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116913</xdr:rowOff>
    </xdr:from>
    <xdr:ext cx="534377" cy="259045"/>
    <xdr:sp macro="" textlink="">
      <xdr:nvSpPr>
        <xdr:cNvPr id="716" name="公債費該当値テキスト"/>
        <xdr:cNvSpPr txBox="1"/>
      </xdr:nvSpPr>
      <xdr:spPr>
        <a:xfrm>
          <a:off x="16370300" y="164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79733</xdr:rowOff>
    </xdr:from>
    <xdr:to>
      <xdr:col>81</xdr:col>
      <xdr:colOff>101600</xdr:colOff>
      <xdr:row>97</xdr:row>
      <xdr:rowOff>9883</xdr:rowOff>
    </xdr:to>
    <xdr:sp macro="" textlink="">
      <xdr:nvSpPr>
        <xdr:cNvPr id="717" name="楕円 716"/>
        <xdr:cNvSpPr/>
      </xdr:nvSpPr>
      <xdr:spPr>
        <a:xfrm>
          <a:off x="15430500" y="1653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1010</xdr:rowOff>
    </xdr:from>
    <xdr:ext cx="534377" cy="259045"/>
    <xdr:sp macro="" textlink="">
      <xdr:nvSpPr>
        <xdr:cNvPr id="718" name="テキスト ボックス 717"/>
        <xdr:cNvSpPr txBox="1"/>
      </xdr:nvSpPr>
      <xdr:spPr>
        <a:xfrm>
          <a:off x="15214111" y="166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63533</xdr:rowOff>
    </xdr:from>
    <xdr:to>
      <xdr:col>76</xdr:col>
      <xdr:colOff>165100</xdr:colOff>
      <xdr:row>96</xdr:row>
      <xdr:rowOff>165133</xdr:rowOff>
    </xdr:to>
    <xdr:sp macro="" textlink="">
      <xdr:nvSpPr>
        <xdr:cNvPr id="719" name="楕円 718"/>
        <xdr:cNvSpPr/>
      </xdr:nvSpPr>
      <xdr:spPr>
        <a:xfrm>
          <a:off x="14541500" y="165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10210</xdr:rowOff>
    </xdr:from>
    <xdr:ext cx="534377" cy="259045"/>
    <xdr:sp macro="" textlink="">
      <xdr:nvSpPr>
        <xdr:cNvPr id="720" name="テキスト ボックス 719"/>
        <xdr:cNvSpPr txBox="1"/>
      </xdr:nvSpPr>
      <xdr:spPr>
        <a:xfrm>
          <a:off x="14325111" y="162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59303</xdr:rowOff>
    </xdr:from>
    <xdr:to>
      <xdr:col>72</xdr:col>
      <xdr:colOff>38100</xdr:colOff>
      <xdr:row>96</xdr:row>
      <xdr:rowOff>160903</xdr:rowOff>
    </xdr:to>
    <xdr:sp macro="" textlink="">
      <xdr:nvSpPr>
        <xdr:cNvPr id="721" name="楕円 720"/>
        <xdr:cNvSpPr/>
      </xdr:nvSpPr>
      <xdr:spPr>
        <a:xfrm>
          <a:off x="13652500" y="165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5980</xdr:rowOff>
    </xdr:from>
    <xdr:ext cx="534377" cy="259045"/>
    <xdr:sp macro="" textlink="">
      <xdr:nvSpPr>
        <xdr:cNvPr id="722" name="テキスト ボックス 721"/>
        <xdr:cNvSpPr txBox="1"/>
      </xdr:nvSpPr>
      <xdr:spPr>
        <a:xfrm>
          <a:off x="13436111" y="1629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49237</xdr:rowOff>
    </xdr:from>
    <xdr:to>
      <xdr:col>67</xdr:col>
      <xdr:colOff>101600</xdr:colOff>
      <xdr:row>96</xdr:row>
      <xdr:rowOff>150837</xdr:rowOff>
    </xdr:to>
    <xdr:sp macro="" textlink="">
      <xdr:nvSpPr>
        <xdr:cNvPr id="723" name="楕円 722"/>
        <xdr:cNvSpPr/>
      </xdr:nvSpPr>
      <xdr:spPr>
        <a:xfrm>
          <a:off x="12763500" y="165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167364</xdr:rowOff>
    </xdr:from>
    <xdr:ext cx="534377" cy="259045"/>
    <xdr:sp macro="" textlink="">
      <xdr:nvSpPr>
        <xdr:cNvPr id="724" name="テキスト ボックス 723"/>
        <xdr:cNvSpPr txBox="1"/>
      </xdr:nvSpPr>
      <xdr:spPr>
        <a:xfrm>
          <a:off x="12547111" y="162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118473</xdr:rowOff>
    </xdr:from>
    <xdr:to>
      <xdr:col>116</xdr:col>
      <xdr:colOff>62864</xdr:colOff>
      <xdr:row>39</xdr:row>
      <xdr:rowOff>98878</xdr:rowOff>
    </xdr:to>
    <xdr:cxnSp macro="">
      <xdr:nvCxnSpPr>
        <xdr:cNvPr id="750" name="直線コネクタ 749"/>
        <xdr:cNvCxnSpPr/>
      </xdr:nvCxnSpPr>
      <xdr:spPr>
        <a:xfrm flipV="1">
          <a:off x="22159595" y="6119223"/>
          <a:ext cx="1269" cy="66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134999</xdr:rowOff>
    </xdr:from>
    <xdr:ext cx="249299" cy="259045"/>
    <xdr:sp macro="" textlink="">
      <xdr:nvSpPr>
        <xdr:cNvPr id="751" name="諸支出金最小値テキスト"/>
        <xdr:cNvSpPr txBox="1"/>
      </xdr:nvSpPr>
      <xdr:spPr>
        <a:xfrm>
          <a:off x="22212300" y="682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65150</xdr:rowOff>
    </xdr:from>
    <xdr:ext cx="378565" cy="259045"/>
    <xdr:sp macro="" textlink="">
      <xdr:nvSpPr>
        <xdr:cNvPr id="753" name="諸支出金最大値テキスト"/>
        <xdr:cNvSpPr txBox="1"/>
      </xdr:nvSpPr>
      <xdr:spPr>
        <a:xfrm>
          <a:off x="22212300" y="589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118473</xdr:rowOff>
    </xdr:from>
    <xdr:to>
      <xdr:col>116</xdr:col>
      <xdr:colOff>152400</xdr:colOff>
      <xdr:row>35</xdr:row>
      <xdr:rowOff>118473</xdr:rowOff>
    </xdr:to>
    <xdr:cxnSp macro="">
      <xdr:nvCxnSpPr>
        <xdr:cNvPr id="754" name="直線コネクタ 753"/>
        <xdr:cNvCxnSpPr/>
      </xdr:nvCxnSpPr>
      <xdr:spPr>
        <a:xfrm>
          <a:off x="22072600" y="6119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43361</xdr:rowOff>
    </xdr:from>
    <xdr:to>
      <xdr:col>116</xdr:col>
      <xdr:colOff>63500</xdr:colOff>
      <xdr:row>39</xdr:row>
      <xdr:rowOff>98878</xdr:rowOff>
    </xdr:to>
    <xdr:cxnSp macro="">
      <xdr:nvCxnSpPr>
        <xdr:cNvPr id="755" name="直線コネクタ 754"/>
        <xdr:cNvCxnSpPr/>
      </xdr:nvCxnSpPr>
      <xdr:spPr>
        <a:xfrm>
          <a:off x="21323300" y="5358311"/>
          <a:ext cx="838200" cy="14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52450</xdr:rowOff>
    </xdr:from>
    <xdr:ext cx="313932" cy="259045"/>
    <xdr:sp macro="" textlink="">
      <xdr:nvSpPr>
        <xdr:cNvPr id="756" name="諸支出金平均値テキスト"/>
        <xdr:cNvSpPr txBox="1"/>
      </xdr:nvSpPr>
      <xdr:spPr>
        <a:xfrm>
          <a:off x="22212300" y="656755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29573</xdr:rowOff>
    </xdr:from>
    <xdr:to>
      <xdr:col>116</xdr:col>
      <xdr:colOff>114300</xdr:colOff>
      <xdr:row>39</xdr:row>
      <xdr:rowOff>131173</xdr:rowOff>
    </xdr:to>
    <xdr:sp macro="" textlink="">
      <xdr:nvSpPr>
        <xdr:cNvPr id="757" name="フローチャート: 判断 756"/>
        <xdr:cNvSpPr/>
      </xdr:nvSpPr>
      <xdr:spPr>
        <a:xfrm>
          <a:off x="22110700" y="67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43361</xdr:rowOff>
    </xdr:from>
    <xdr:to>
      <xdr:col>111</xdr:col>
      <xdr:colOff>177800</xdr:colOff>
      <xdr:row>39</xdr:row>
      <xdr:rowOff>98878</xdr:rowOff>
    </xdr:to>
    <xdr:cxnSp macro="">
      <xdr:nvCxnSpPr>
        <xdr:cNvPr id="758" name="直線コネクタ 757"/>
        <xdr:cNvCxnSpPr/>
      </xdr:nvCxnSpPr>
      <xdr:spPr>
        <a:xfrm flipV="1">
          <a:off x="20434300" y="5358311"/>
          <a:ext cx="889000" cy="14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146594</xdr:rowOff>
    </xdr:from>
    <xdr:to>
      <xdr:col>112</xdr:col>
      <xdr:colOff>38100</xdr:colOff>
      <xdr:row>39</xdr:row>
      <xdr:rowOff>76744</xdr:rowOff>
    </xdr:to>
    <xdr:sp macro="" textlink="">
      <xdr:nvSpPr>
        <xdr:cNvPr id="759" name="フローチャート: 判断 758"/>
        <xdr:cNvSpPr/>
      </xdr:nvSpPr>
      <xdr:spPr>
        <a:xfrm>
          <a:off x="21272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67871</xdr:rowOff>
    </xdr:from>
    <xdr:ext cx="313932" cy="259045"/>
    <xdr:sp macro="" textlink="">
      <xdr:nvSpPr>
        <xdr:cNvPr id="760" name="テキスト ボックス 759"/>
        <xdr:cNvSpPr txBox="1"/>
      </xdr:nvSpPr>
      <xdr:spPr>
        <a:xfrm>
          <a:off x="21166333" y="67544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30662</xdr:rowOff>
    </xdr:from>
    <xdr:to>
      <xdr:col>107</xdr:col>
      <xdr:colOff>101600</xdr:colOff>
      <xdr:row>39</xdr:row>
      <xdr:rowOff>132262</xdr:rowOff>
    </xdr:to>
    <xdr:sp macro="" textlink="">
      <xdr:nvSpPr>
        <xdr:cNvPr id="762" name="フローチャート: 判断 761"/>
        <xdr:cNvSpPr/>
      </xdr:nvSpPr>
      <xdr:spPr>
        <a:xfrm>
          <a:off x="20383500" y="671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148789</xdr:rowOff>
    </xdr:from>
    <xdr:ext cx="313932" cy="259045"/>
    <xdr:sp macro="" textlink="">
      <xdr:nvSpPr>
        <xdr:cNvPr id="763" name="テキスト ボックス 762"/>
        <xdr:cNvSpPr txBox="1"/>
      </xdr:nvSpPr>
      <xdr:spPr>
        <a:xfrm>
          <a:off x="20277333" y="6492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5" name="フローチャート: 判断 764"/>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32838</xdr:rowOff>
    </xdr:from>
    <xdr:to>
      <xdr:col>98</xdr:col>
      <xdr:colOff>38100</xdr:colOff>
      <xdr:row>39</xdr:row>
      <xdr:rowOff>134438</xdr:rowOff>
    </xdr:to>
    <xdr:sp macro="" textlink="">
      <xdr:nvSpPr>
        <xdr:cNvPr id="767" name="フローチャート: 判断 766"/>
        <xdr:cNvSpPr/>
      </xdr:nvSpPr>
      <xdr:spPr>
        <a:xfrm>
          <a:off x="18605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150965</xdr:rowOff>
    </xdr:from>
    <xdr:ext cx="313932" cy="259045"/>
    <xdr:sp macro="" textlink="">
      <xdr:nvSpPr>
        <xdr:cNvPr id="768" name="テキスト ボックス 767"/>
        <xdr:cNvSpPr txBox="1"/>
      </xdr:nvSpPr>
      <xdr:spPr>
        <a:xfrm>
          <a:off x="18499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7999</xdr:rowOff>
    </xdr:from>
    <xdr:ext cx="249299" cy="259045"/>
    <xdr:sp macro="" textlink="">
      <xdr:nvSpPr>
        <xdr:cNvPr id="775" name="諸支出金該当値テキスト"/>
        <xdr:cNvSpPr txBox="1"/>
      </xdr:nvSpPr>
      <xdr:spPr>
        <a:xfrm>
          <a:off x="22212300" y="669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164011</xdr:rowOff>
    </xdr:from>
    <xdr:to>
      <xdr:col>112</xdr:col>
      <xdr:colOff>38100</xdr:colOff>
      <xdr:row>31</xdr:row>
      <xdr:rowOff>94161</xdr:rowOff>
    </xdr:to>
    <xdr:sp macro="" textlink="">
      <xdr:nvSpPr>
        <xdr:cNvPr id="776" name="楕円 775"/>
        <xdr:cNvSpPr/>
      </xdr:nvSpPr>
      <xdr:spPr>
        <a:xfrm>
          <a:off x="21272500" y="53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110688</xdr:rowOff>
    </xdr:from>
    <xdr:ext cx="469744" cy="259045"/>
    <xdr:sp macro="" textlink="">
      <xdr:nvSpPr>
        <xdr:cNvPr id="777" name="テキスト ボックス 776"/>
        <xdr:cNvSpPr txBox="1"/>
      </xdr:nvSpPr>
      <xdr:spPr>
        <a:xfrm>
          <a:off x="21088428" y="50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1" name="テキスト ボックス 780"/>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・総務費は、ふるさと納税の増収に伴い、ふるさと応援寄附金基金積立金やふるさと納税寄附礼品が増加したことを主たる要因として、類似団体平均を上回っている。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・農林水産業費は、共同乾燥施設の竣工に伴う補助金や水路整備等工事により増加し、類似団体平均を上回っている。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・消防費は、消防団詰所等の建替工事により増加し、類似団体平均を上回っている。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財政調整基金残高は、歳出全般の経常経費の増加により</a:t>
          </a:r>
          <a:r>
            <a:rPr kumimoji="1" lang="en-US" altLang="ja-JP" sz="1400">
              <a:latin typeface="ＭＳ ゴシック" pitchFamily="49" charset="-128"/>
              <a:ea typeface="ＭＳ ゴシック" pitchFamily="49" charset="-128"/>
            </a:rPr>
            <a:t>210,000</a:t>
          </a:r>
          <a:r>
            <a:rPr kumimoji="1" lang="ja-JP" altLang="en-US" sz="1400">
              <a:latin typeface="ＭＳ ゴシック" pitchFamily="49" charset="-128"/>
              <a:ea typeface="ＭＳ ゴシック" pitchFamily="49" charset="-128"/>
            </a:rPr>
            <a:t>千円を取り崩し、残高は</a:t>
          </a:r>
          <a:r>
            <a:rPr kumimoji="1" lang="en-US" altLang="ja-JP" sz="1400">
              <a:latin typeface="ＭＳ ゴシック" pitchFamily="49" charset="-128"/>
              <a:ea typeface="ＭＳ ゴシック" pitchFamily="49" charset="-128"/>
            </a:rPr>
            <a:t>103,654</a:t>
          </a:r>
          <a:r>
            <a:rPr kumimoji="1" lang="ja-JP" altLang="en-US" sz="1400">
              <a:latin typeface="ＭＳ ゴシック" pitchFamily="49" charset="-128"/>
              <a:ea typeface="ＭＳ ゴシック" pitchFamily="49" charset="-128"/>
            </a:rPr>
            <a:t>千円減少。標準財政規模に対する財政調整基金残高比率も</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ポイント低下している。実質収支比率は昨年度から</a:t>
          </a:r>
          <a:r>
            <a:rPr kumimoji="1" lang="en-US" altLang="ja-JP" sz="1400">
              <a:latin typeface="ＭＳ ゴシック" pitchFamily="49" charset="-128"/>
              <a:ea typeface="ＭＳ ゴシック" pitchFamily="49" charset="-128"/>
            </a:rPr>
            <a:t>3.89</a:t>
          </a:r>
          <a:r>
            <a:rPr kumimoji="1" lang="ja-JP" altLang="en-US" sz="1400">
              <a:latin typeface="ＭＳ ゴシック" pitchFamily="49" charset="-128"/>
              <a:ea typeface="ＭＳ ゴシック" pitchFamily="49" charset="-128"/>
            </a:rPr>
            <a:t>ポイント低下して</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％、実質単年度収支は財政調整基金の取り崩しによりマイナスとなり▲</a:t>
          </a:r>
          <a:r>
            <a:rPr kumimoji="1" lang="en-US" altLang="ja-JP" sz="1400">
              <a:latin typeface="ＭＳ ゴシック" pitchFamily="49" charset="-128"/>
              <a:ea typeface="ＭＳ ゴシック" pitchFamily="49" charset="-128"/>
            </a:rPr>
            <a:t>7.91</a:t>
          </a:r>
          <a:r>
            <a:rPr kumimoji="1" lang="ja-JP" altLang="en-US" sz="1400">
              <a:latin typeface="ＭＳ ゴシック" pitchFamily="49" charset="-128"/>
              <a:ea typeface="ＭＳ ゴシック" pitchFamily="49" charset="-128"/>
            </a:rPr>
            <a:t>％となった。町税等の適切な財源確保により、健全な行財政運営に努める。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連結実質赤字比率は、全会計において実質赤字額及び資金不足額が発生していないため、算出されていない。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13017610</v>
      </c>
      <c r="BO4" s="485"/>
      <c r="BP4" s="485"/>
      <c r="BQ4" s="485"/>
      <c r="BR4" s="485"/>
      <c r="BS4" s="485"/>
      <c r="BT4" s="485"/>
      <c r="BU4" s="486"/>
      <c r="BV4" s="484">
        <v>10530965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0</v>
      </c>
      <c r="CU4" s="625"/>
      <c r="CV4" s="625"/>
      <c r="CW4" s="625"/>
      <c r="CX4" s="625"/>
      <c r="CY4" s="625"/>
      <c r="CZ4" s="625"/>
      <c r="DA4" s="626"/>
      <c r="DB4" s="624">
        <v>3.9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12931224</v>
      </c>
      <c r="BO5" s="456"/>
      <c r="BP5" s="456"/>
      <c r="BQ5" s="456"/>
      <c r="BR5" s="456"/>
      <c r="BS5" s="456"/>
      <c r="BT5" s="456"/>
      <c r="BU5" s="457"/>
      <c r="BV5" s="455">
        <v>10203119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92.4</v>
      </c>
      <c r="CU5" s="453"/>
      <c r="CV5" s="453"/>
      <c r="CW5" s="453"/>
      <c r="CX5" s="453"/>
      <c r="CY5" s="453"/>
      <c r="CZ5" s="453"/>
      <c r="DA5" s="454"/>
      <c r="DB5" s="452">
        <v>89.8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86386</v>
      </c>
      <c r="BO6" s="456"/>
      <c r="BP6" s="456"/>
      <c r="BQ6" s="456"/>
      <c r="BR6" s="456"/>
      <c r="BS6" s="456"/>
      <c r="BT6" s="456"/>
      <c r="BU6" s="457"/>
      <c r="BV6" s="455">
        <v>327846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91.2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86067</v>
      </c>
      <c r="BO7" s="456"/>
      <c r="BP7" s="456"/>
      <c r="BQ7" s="456"/>
      <c r="BR7" s="456"/>
      <c r="BS7" s="456"/>
      <c r="BT7" s="456"/>
      <c r="BU7" s="457"/>
      <c r="BV7" s="455">
        <v>131676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5036302</v>
      </c>
      <c r="CU7" s="456"/>
      <c r="CV7" s="456"/>
      <c r="CW7" s="456"/>
      <c r="CX7" s="456"/>
      <c r="CY7" s="456"/>
      <c r="CZ7" s="456"/>
      <c r="DA7" s="457"/>
      <c r="DB7" s="455">
        <v>5034669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319</v>
      </c>
      <c r="BO8" s="456"/>
      <c r="BP8" s="456"/>
      <c r="BQ8" s="456"/>
      <c r="BR8" s="456"/>
      <c r="BS8" s="456"/>
      <c r="BT8" s="456"/>
      <c r="BU8" s="457"/>
      <c r="BV8" s="455">
        <v>196170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0.51</v>
      </c>
      <c r="CU8" s="559"/>
      <c r="CV8" s="559"/>
      <c r="CW8" s="559"/>
      <c r="CX8" s="559"/>
      <c r="CY8" s="559"/>
      <c r="CZ8" s="559"/>
      <c r="DA8" s="560"/>
      <c r="DB8" s="558">
        <v>0.52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16323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-195851</v>
      </c>
      <c r="BO9" s="456"/>
      <c r="BP9" s="456"/>
      <c r="BQ9" s="456"/>
      <c r="BR9" s="456"/>
      <c r="BS9" s="456"/>
      <c r="BT9" s="456"/>
      <c r="BU9" s="457"/>
      <c r="BV9" s="455">
        <v>-191386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13.8</v>
      </c>
      <c r="CU9" s="453"/>
      <c r="CV9" s="453"/>
      <c r="CW9" s="453"/>
      <c r="CX9" s="453"/>
      <c r="CY9" s="453"/>
      <c r="CZ9" s="453"/>
      <c r="DA9" s="454"/>
      <c r="DB9" s="452">
        <v>14.5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16411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7346</v>
      </c>
      <c r="BO10" s="456"/>
      <c r="BP10" s="456"/>
      <c r="BQ10" s="456"/>
      <c r="BR10" s="456"/>
      <c r="BS10" s="456"/>
      <c r="BT10" s="456"/>
      <c r="BU10" s="457"/>
      <c r="BV10" s="455">
        <v>8232</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v>0</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16188</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210000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15940</v>
      </c>
      <c r="S13" s="543"/>
      <c r="T13" s="543"/>
      <c r="U13" s="543"/>
      <c r="V13" s="544"/>
      <c r="W13" s="545" t="s">
        <v>131</v>
      </c>
      <c r="X13" s="441"/>
      <c r="Y13" s="441"/>
      <c r="Z13" s="441"/>
      <c r="AA13" s="441"/>
      <c r="AB13" s="442"/>
      <c r="AC13" s="408">
        <v>382</v>
      </c>
      <c r="AD13" s="409"/>
      <c r="AE13" s="409"/>
      <c r="AF13" s="409"/>
      <c r="AG13" s="410"/>
      <c r="AH13" s="408">
        <v>398</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-398505</v>
      </c>
      <c r="BO13" s="456"/>
      <c r="BP13" s="456"/>
      <c r="BQ13" s="456"/>
      <c r="BR13" s="456"/>
      <c r="BS13" s="456"/>
      <c r="BT13" s="456"/>
      <c r="BU13" s="457"/>
      <c r="BV13" s="455">
        <v>-183154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8.9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16228</v>
      </c>
      <c r="S14" s="543"/>
      <c r="T14" s="543"/>
      <c r="U14" s="543"/>
      <c r="V14" s="544"/>
      <c r="W14" s="546"/>
      <c r="X14" s="444"/>
      <c r="Y14" s="444"/>
      <c r="Z14" s="444"/>
      <c r="AA14" s="444"/>
      <c r="AB14" s="445"/>
      <c r="AC14" s="535">
        <v>4.8</v>
      </c>
      <c r="AD14" s="536"/>
      <c r="AE14" s="536"/>
      <c r="AF14" s="536"/>
      <c r="AG14" s="537"/>
      <c r="AH14" s="535">
        <v>5.0999999999999996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16030</v>
      </c>
      <c r="S15" s="543"/>
      <c r="T15" s="543"/>
      <c r="U15" s="543"/>
      <c r="V15" s="544"/>
      <c r="W15" s="545" t="s">
        <v>137</v>
      </c>
      <c r="X15" s="441"/>
      <c r="Y15" s="441"/>
      <c r="Z15" s="441"/>
      <c r="AA15" s="441"/>
      <c r="AB15" s="442"/>
      <c r="AC15" s="408">
        <v>2175</v>
      </c>
      <c r="AD15" s="409"/>
      <c r="AE15" s="409"/>
      <c r="AF15" s="409"/>
      <c r="AG15" s="410"/>
      <c r="AH15" s="408">
        <v>2221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2241398</v>
      </c>
      <c r="BO15" s="485"/>
      <c r="BP15" s="485"/>
      <c r="BQ15" s="485"/>
      <c r="BR15" s="485"/>
      <c r="BS15" s="485"/>
      <c r="BT15" s="485"/>
      <c r="BU15" s="486"/>
      <c r="BV15" s="484">
        <v>2275153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27.2</v>
      </c>
      <c r="AD16" s="536"/>
      <c r="AE16" s="536"/>
      <c r="AF16" s="536"/>
      <c r="AG16" s="537"/>
      <c r="AH16" s="535">
        <v>28.4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4411952</v>
      </c>
      <c r="BO16" s="456"/>
      <c r="BP16" s="456"/>
      <c r="BQ16" s="456"/>
      <c r="BR16" s="456"/>
      <c r="BS16" s="456"/>
      <c r="BT16" s="456"/>
      <c r="BU16" s="457"/>
      <c r="BV16" s="455">
        <v>4353297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5429</v>
      </c>
      <c r="AD17" s="409"/>
      <c r="AE17" s="409"/>
      <c r="AF17" s="409"/>
      <c r="AG17" s="410"/>
      <c r="AH17" s="408">
        <v>5189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2829423</v>
      </c>
      <c r="BO17" s="456"/>
      <c r="BP17" s="456"/>
      <c r="BQ17" s="456"/>
      <c r="BR17" s="456"/>
      <c r="BS17" s="456"/>
      <c r="BT17" s="456"/>
      <c r="BU17" s="457"/>
      <c r="BV17" s="455">
        <v>2877562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43.99</v>
      </c>
      <c r="M18" s="508"/>
      <c r="N18" s="508"/>
      <c r="O18" s="508"/>
      <c r="P18" s="508"/>
      <c r="Q18" s="508"/>
      <c r="R18" s="509"/>
      <c r="S18" s="509"/>
      <c r="T18" s="509"/>
      <c r="U18" s="509"/>
      <c r="V18" s="510"/>
      <c r="W18" s="526"/>
      <c r="X18" s="527"/>
      <c r="Y18" s="527"/>
      <c r="Z18" s="527"/>
      <c r="AA18" s="527"/>
      <c r="AB18" s="551"/>
      <c r="AC18" s="425">
        <v>68</v>
      </c>
      <c r="AD18" s="426"/>
      <c r="AE18" s="426"/>
      <c r="AF18" s="426"/>
      <c r="AG18" s="511"/>
      <c r="AH18" s="425">
        <v>66.5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4843696</v>
      </c>
      <c r="BO18" s="456"/>
      <c r="BP18" s="456"/>
      <c r="BQ18" s="456"/>
      <c r="BR18" s="456"/>
      <c r="BS18" s="456"/>
      <c r="BT18" s="456"/>
      <c r="BU18" s="457"/>
      <c r="BV18" s="455">
        <v>4594639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371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6040423</v>
      </c>
      <c r="BO19" s="456"/>
      <c r="BP19" s="456"/>
      <c r="BQ19" s="456"/>
      <c r="BR19" s="456"/>
      <c r="BS19" s="456"/>
      <c r="BT19" s="456"/>
      <c r="BU19" s="457"/>
      <c r="BV19" s="455">
        <v>5863027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6137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7040503</v>
      </c>
      <c r="BO22" s="485"/>
      <c r="BP22" s="485"/>
      <c r="BQ22" s="485"/>
      <c r="BR22" s="485"/>
      <c r="BS22" s="485"/>
      <c r="BT22" s="485"/>
      <c r="BU22" s="486"/>
      <c r="BV22" s="484">
        <v>7711868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6196887</v>
      </c>
      <c r="BO23" s="456"/>
      <c r="BP23" s="456"/>
      <c r="BQ23" s="456"/>
      <c r="BR23" s="456"/>
      <c r="BS23" s="456"/>
      <c r="BT23" s="456"/>
      <c r="BU23" s="457"/>
      <c r="BV23" s="455">
        <v>6848348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7500</v>
      </c>
      <c r="R24" s="409"/>
      <c r="S24" s="409"/>
      <c r="T24" s="409"/>
      <c r="U24" s="409"/>
      <c r="V24" s="410"/>
      <c r="W24" s="498"/>
      <c r="X24" s="435"/>
      <c r="Y24" s="436"/>
      <c r="Z24" s="411" t="s">
        <v>162</v>
      </c>
      <c r="AA24" s="412"/>
      <c r="AB24" s="412"/>
      <c r="AC24" s="412"/>
      <c r="AD24" s="412"/>
      <c r="AE24" s="412"/>
      <c r="AF24" s="412"/>
      <c r="AG24" s="413"/>
      <c r="AH24" s="408">
        <v>134</v>
      </c>
      <c r="AI24" s="409"/>
      <c r="AJ24" s="409"/>
      <c r="AK24" s="409"/>
      <c r="AL24" s="410"/>
      <c r="AM24" s="408">
        <v>411782</v>
      </c>
      <c r="AN24" s="409"/>
      <c r="AO24" s="409"/>
      <c r="AP24" s="409"/>
      <c r="AQ24" s="409"/>
      <c r="AR24" s="410"/>
      <c r="AS24" s="408">
        <v>3073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3971169</v>
      </c>
      <c r="BO24" s="456"/>
      <c r="BP24" s="456"/>
      <c r="BQ24" s="456"/>
      <c r="BR24" s="456"/>
      <c r="BS24" s="456"/>
      <c r="BT24" s="456"/>
      <c r="BU24" s="457"/>
      <c r="BV24" s="455">
        <v>4318692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6000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1879333</v>
      </c>
      <c r="BO25" s="485"/>
      <c r="BP25" s="485"/>
      <c r="BQ25" s="485"/>
      <c r="BR25" s="485"/>
      <c r="BS25" s="485"/>
      <c r="BT25" s="485"/>
      <c r="BU25" s="486"/>
      <c r="BV25" s="484">
        <v>663497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5250</v>
      </c>
      <c r="R26" s="409"/>
      <c r="S26" s="409"/>
      <c r="T26" s="409"/>
      <c r="U26" s="409"/>
      <c r="V26" s="410"/>
      <c r="W26" s="498"/>
      <c r="X26" s="435"/>
      <c r="Y26" s="436"/>
      <c r="Z26" s="411" t="s">
        <v>168</v>
      </c>
      <c r="AA26" s="466"/>
      <c r="AB26" s="466"/>
      <c r="AC26" s="466"/>
      <c r="AD26" s="466"/>
      <c r="AE26" s="466"/>
      <c r="AF26" s="466"/>
      <c r="AG26" s="467"/>
      <c r="AH26" s="408" t="s">
        <v>121</v>
      </c>
      <c r="AI26" s="409"/>
      <c r="AJ26" s="409"/>
      <c r="AK26" s="409"/>
      <c r="AL26" s="410"/>
      <c r="AM26" s="408" t="s">
        <v>121</v>
      </c>
      <c r="AN26" s="409"/>
      <c r="AO26" s="409"/>
      <c r="AP26" s="409"/>
      <c r="AQ26" s="409"/>
      <c r="AR26" s="410"/>
      <c r="AS26" s="408" t="s">
        <v>121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3100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20525</v>
      </c>
      <c r="AN27" s="409"/>
      <c r="AO27" s="409"/>
      <c r="AP27" s="409"/>
      <c r="AQ27" s="409"/>
      <c r="AR27" s="410"/>
      <c r="AS27" s="408">
        <v>3421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321527</v>
      </c>
      <c r="BO27" s="490"/>
      <c r="BP27" s="490"/>
      <c r="BQ27" s="490"/>
      <c r="BR27" s="490"/>
      <c r="BS27" s="490"/>
      <c r="BT27" s="490"/>
      <c r="BU27" s="491"/>
      <c r="BV27" s="489">
        <v>321274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2500</v>
      </c>
      <c r="R28" s="409"/>
      <c r="S28" s="409"/>
      <c r="T28" s="409"/>
      <c r="U28" s="409"/>
      <c r="V28" s="410"/>
      <c r="W28" s="498"/>
      <c r="X28" s="435"/>
      <c r="Y28" s="436"/>
      <c r="Z28" s="411" t="s">
        <v>174</v>
      </c>
      <c r="AA28" s="412"/>
      <c r="AB28" s="412"/>
      <c r="AC28" s="412"/>
      <c r="AD28" s="412"/>
      <c r="AE28" s="412"/>
      <c r="AF28" s="412"/>
      <c r="AG28" s="413"/>
      <c r="AH28" s="408">
        <v>2</v>
      </c>
      <c r="AI28" s="409"/>
      <c r="AJ28" s="409"/>
      <c r="AK28" s="409"/>
      <c r="AL28" s="410"/>
      <c r="AM28" s="408" t="s">
        <v>175</v>
      </c>
      <c r="AN28" s="409"/>
      <c r="AO28" s="409"/>
      <c r="AP28" s="409"/>
      <c r="AQ28" s="409"/>
      <c r="AR28" s="410"/>
      <c r="AS28" s="408" t="s">
        <v>175</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2501549</v>
      </c>
      <c r="BO28" s="485"/>
      <c r="BP28" s="485"/>
      <c r="BQ28" s="485"/>
      <c r="BR28" s="485"/>
      <c r="BS28" s="485"/>
      <c r="BT28" s="485"/>
      <c r="BU28" s="486"/>
      <c r="BV28" s="484">
        <v>2605203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2330</v>
      </c>
      <c r="R29" s="409"/>
      <c r="S29" s="409"/>
      <c r="T29" s="409"/>
      <c r="U29" s="409"/>
      <c r="V29" s="410"/>
      <c r="W29" s="499"/>
      <c r="X29" s="500"/>
      <c r="Y29" s="501"/>
      <c r="Z29" s="411" t="s">
        <v>178</v>
      </c>
      <c r="AA29" s="412"/>
      <c r="AB29" s="412"/>
      <c r="AC29" s="412"/>
      <c r="AD29" s="412"/>
      <c r="AE29" s="412"/>
      <c r="AF29" s="412"/>
      <c r="AG29" s="413"/>
      <c r="AH29" s="408">
        <v>142</v>
      </c>
      <c r="AI29" s="409"/>
      <c r="AJ29" s="409"/>
      <c r="AK29" s="409"/>
      <c r="AL29" s="410"/>
      <c r="AM29" s="408">
        <v>437973</v>
      </c>
      <c r="AN29" s="409"/>
      <c r="AO29" s="409"/>
      <c r="AP29" s="409"/>
      <c r="AQ29" s="409"/>
      <c r="AR29" s="410"/>
      <c r="AS29" s="408">
        <v>3084</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1136455</v>
      </c>
      <c r="BO29" s="456"/>
      <c r="BP29" s="456"/>
      <c r="BQ29" s="456"/>
      <c r="BR29" s="456"/>
      <c r="BS29" s="456"/>
      <c r="BT29" s="456"/>
      <c r="BU29" s="457"/>
      <c r="BV29" s="455">
        <v>1133376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7619347</v>
      </c>
      <c r="BO30" s="490"/>
      <c r="BP30" s="490"/>
      <c r="BQ30" s="490"/>
      <c r="BR30" s="490"/>
      <c r="BS30" s="490"/>
      <c r="BT30" s="490"/>
      <c r="BU30" s="491"/>
      <c r="BV30" s="489">
        <v>6187625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4</v>
      </c>
      <c r="BF34" s="403"/>
      <c r="BG34" s="404" t="str">
        <f>IF('各会計、関係団体の財政状況及び健全化判断比率'!B30="","",'各会計、関係団体の財政状況及び健全化判断比率'!B30)</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佐賀中部広域連合（一般会計）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5</v>
      </c>
      <c r="BF35" s="403"/>
      <c r="BG35" s="404" t="str">
        <f>IF('各会計、関係団体の財政状況及び健全化判断比率'!B31="","",'各会計、関係団体の財政状況及び健全化判断比率'!B31)</f>
        <v>下水道特別会計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佐賀中部広域連合（介護特別会計）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6</v>
      </c>
      <c r="BF36" s="403"/>
      <c r="BG36" s="404" t="str">
        <f>IF('各会計、関係団体の財政状況及び健全化判断比率'!B32="","",'各会計、関係団体の財政状況及び健全化判断比率'!B32)</f>
        <v>工業用地造成事業特別会計</v>
      </c>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佐賀県後期高齢者医療広域連合（一般会計）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佐賀県後期高齢者医療広域連合（後期高齢者医療特別会計）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佐賀東部水道企業団（用水供給事業会計）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佐賀東部水道企業団（水道事業会計）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脊振共同塵芥処理組合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三神地区環境事務組合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佐賀県市町総合事務組合（一般会計）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佐賀県市町総合事務組合（交通災害事業特別会計）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1j7YL4M2KrI9z8U2rG8VvAI//DsX20vWVerYD7wbTpLnnn+KeAhDgDJvYgvSDDwR4uHCpTibLXRviT9dpIw7Yg==" saltValue="DO+qKEY6jXYFFD4z9MM2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534</v>
      </c>
      <c r="D34" s="1187"/>
      <c r="E34" s="1188"/>
      <c r="F34" s="32">
        <v>1.44</v>
      </c>
      <c r="G34" s="33">
        <v>0.17</v>
      </c>
      <c r="H34" s="33">
        <v>0.14000000000000001</v>
      </c>
      <c r="I34" s="33">
        <v>0.15</v>
      </c>
      <c r="J34" s="34">
        <v>0.54</v>
      </c>
      <c r="K34" s="22"/>
      <c r="L34" s="22"/>
      <c r="M34" s="22"/>
      <c r="N34" s="22"/>
      <c r="O34" s="22"/>
      <c r="P34" s="22"/>
    </row>
    <row r="35" spans="1:16" ht="39" customHeight="1" x14ac:dyDescent="0.15">
      <c r="A35" s="22"/>
      <c r="B35" s="35"/>
      <c r="C35" s="1181" t="s">
        <v>535</v>
      </c>
      <c r="D35" s="1182"/>
      <c r="E35" s="1183"/>
      <c r="F35" s="36">
        <v>1.04</v>
      </c>
      <c r="G35" s="37">
        <v>0.36</v>
      </c>
      <c r="H35" s="37">
        <v>0.32</v>
      </c>
      <c r="I35" s="37">
        <v>0.27</v>
      </c>
      <c r="J35" s="38">
        <v>0.35</v>
      </c>
      <c r="K35" s="22"/>
      <c r="L35" s="22"/>
      <c r="M35" s="22"/>
      <c r="N35" s="22"/>
      <c r="O35" s="22"/>
      <c r="P35" s="22"/>
    </row>
    <row r="36" spans="1:16" ht="39" customHeight="1" x14ac:dyDescent="0.15">
      <c r="A36" s="22"/>
      <c r="B36" s="35"/>
      <c r="C36" s="1181" t="s">
        <v>536</v>
      </c>
      <c r="D36" s="1182"/>
      <c r="E36" s="1183"/>
      <c r="F36" s="36">
        <v>0.01</v>
      </c>
      <c r="G36" s="37">
        <v>0</v>
      </c>
      <c r="H36" s="37">
        <v>0</v>
      </c>
      <c r="I36" s="37">
        <v>0.04</v>
      </c>
      <c r="J36" s="38">
        <v>0.09</v>
      </c>
      <c r="K36" s="22"/>
      <c r="L36" s="22"/>
      <c r="M36" s="22"/>
      <c r="N36" s="22"/>
      <c r="O36" s="22"/>
      <c r="P36" s="22"/>
    </row>
    <row r="37" spans="1:16" ht="39" customHeight="1" x14ac:dyDescent="0.15">
      <c r="A37" s="22"/>
      <c r="B37" s="35"/>
      <c r="C37" s="1181" t="s">
        <v>537</v>
      </c>
      <c r="D37" s="1182"/>
      <c r="E37" s="1183"/>
      <c r="F37" s="36">
        <v>0</v>
      </c>
      <c r="G37" s="37">
        <v>0</v>
      </c>
      <c r="H37" s="37">
        <v>0.01</v>
      </c>
      <c r="I37" s="37">
        <v>0</v>
      </c>
      <c r="J37" s="38">
        <v>0.01</v>
      </c>
      <c r="K37" s="22"/>
      <c r="L37" s="22"/>
      <c r="M37" s="22"/>
      <c r="N37" s="22"/>
      <c r="O37" s="22"/>
      <c r="P37" s="22"/>
    </row>
    <row r="38" spans="1:16" ht="39" customHeight="1" x14ac:dyDescent="0.15">
      <c r="A38" s="22"/>
      <c r="B38" s="35"/>
      <c r="C38" s="1181" t="s">
        <v>538</v>
      </c>
      <c r="D38" s="1182"/>
      <c r="E38" s="1183"/>
      <c r="F38" s="36">
        <v>3.17</v>
      </c>
      <c r="G38" s="37">
        <v>1.06</v>
      </c>
      <c r="H38" s="37">
        <v>7.56</v>
      </c>
      <c r="I38" s="37">
        <v>3.89</v>
      </c>
      <c r="J38" s="38">
        <v>0</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541</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4xBR9w6aU+D7/rq31O61OPKclvBwxXnAYbNxHVTCqJ6ArYjFmZjJLbFY4lYCSV6bvDtbntgDH3OS1VMzmM3aQ==" saltValue="17hlFh3iXvoVgY8D5rP9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975</v>
      </c>
      <c r="L45" s="60">
        <v>952</v>
      </c>
      <c r="M45" s="60">
        <v>947</v>
      </c>
      <c r="N45" s="60">
        <v>912</v>
      </c>
      <c r="O45" s="61">
        <v>879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362</v>
      </c>
      <c r="L48" s="64">
        <v>277</v>
      </c>
      <c r="M48" s="64">
        <v>295</v>
      </c>
      <c r="N48" s="64">
        <v>319</v>
      </c>
      <c r="O48" s="65">
        <v>270</v>
      </c>
      <c r="P48" s="48"/>
      <c r="Q48" s="48"/>
      <c r="R48" s="48"/>
      <c r="S48" s="48"/>
      <c r="T48" s="48"/>
      <c r="U48" s="48"/>
    </row>
    <row r="49" spans="1:21" ht="30.75" customHeight="1" x14ac:dyDescent="0.15">
      <c r="A49" s="48"/>
      <c r="B49" s="1214"/>
      <c r="C49" s="1215"/>
      <c r="D49" s="62"/>
      <c r="E49" s="1191" t="s">
        <v>14</v>
      </c>
      <c r="F49" s="1191"/>
      <c r="G49" s="1191"/>
      <c r="H49" s="1191"/>
      <c r="I49" s="1191"/>
      <c r="J49" s="1192"/>
      <c r="K49" s="63">
        <v>52</v>
      </c>
      <c r="L49" s="64">
        <v>49</v>
      </c>
      <c r="M49" s="64">
        <v>50</v>
      </c>
      <c r="N49" s="64">
        <v>44</v>
      </c>
      <c r="O49" s="65">
        <v>35</v>
      </c>
      <c r="P49" s="48"/>
      <c r="Q49" s="48"/>
      <c r="R49" s="48"/>
      <c r="S49" s="48"/>
      <c r="T49" s="48"/>
      <c r="U49" s="48"/>
    </row>
    <row r="50" spans="1:21" ht="30.75" customHeight="1" x14ac:dyDescent="0.15">
      <c r="A50" s="48"/>
      <c r="B50" s="1214"/>
      <c r="C50" s="1215"/>
      <c r="D50" s="62"/>
      <c r="E50" s="1191" t="s">
        <v>15</v>
      </c>
      <c r="F50" s="1191"/>
      <c r="G50" s="1191"/>
      <c r="H50" s="1191"/>
      <c r="I50" s="1191"/>
      <c r="J50" s="1192"/>
      <c r="K50" s="63">
        <v>26</v>
      </c>
      <c r="L50" s="64">
        <v>22</v>
      </c>
      <c r="M50" s="64">
        <v>16</v>
      </c>
      <c r="N50" s="64">
        <v>10</v>
      </c>
      <c r="O50" s="65">
        <v>30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972</v>
      </c>
      <c r="L52" s="64">
        <v>959</v>
      </c>
      <c r="M52" s="64">
        <v>940</v>
      </c>
      <c r="N52" s="64">
        <v>882</v>
      </c>
      <c r="O52" s="65">
        <v>843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443</v>
      </c>
      <c r="L53" s="69">
        <v>341</v>
      </c>
      <c r="M53" s="69">
        <v>368</v>
      </c>
      <c r="N53" s="69">
        <v>403</v>
      </c>
      <c r="O53" s="70">
        <v>371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36oED1+7VV551vp0vwBv1TA2d2uLV/I9iWtILCklmt95xaH8YrApI+BrJfOCDADO3z+jl73b6pTmX5hmQnMiw==" saltValue="WxnxQmPZy/RHjTV/Ir3N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9218</v>
      </c>
      <c r="J41" s="356">
        <v>8769</v>
      </c>
      <c r="K41" s="356">
        <v>8399</v>
      </c>
      <c r="L41" s="356">
        <v>7712</v>
      </c>
      <c r="M41" s="357">
        <v>7041</v>
      </c>
    </row>
    <row r="42" spans="2:13" ht="27.75" customHeight="1" x14ac:dyDescent="0.15">
      <c r="B42" s="1222"/>
      <c r="C42" s="1223"/>
      <c r="D42" s="106"/>
      <c r="E42" s="1226" t="s">
        <v>32</v>
      </c>
      <c r="F42" s="1226"/>
      <c r="G42" s="1226"/>
      <c r="H42" s="1227"/>
      <c r="I42" s="358">
        <v>71</v>
      </c>
      <c r="J42" s="359">
        <v>49</v>
      </c>
      <c r="K42" s="359">
        <v>32</v>
      </c>
      <c r="L42" s="359">
        <v>7</v>
      </c>
      <c r="M42" s="360">
        <v>235</v>
      </c>
    </row>
    <row r="43" spans="2:13" ht="27.75" customHeight="1" x14ac:dyDescent="0.15">
      <c r="B43" s="1222"/>
      <c r="C43" s="1223"/>
      <c r="D43" s="106"/>
      <c r="E43" s="1226" t="s">
        <v>33</v>
      </c>
      <c r="F43" s="1226"/>
      <c r="G43" s="1226"/>
      <c r="H43" s="1227"/>
      <c r="I43" s="358">
        <v>2569</v>
      </c>
      <c r="J43" s="359">
        <v>2211</v>
      </c>
      <c r="K43" s="359">
        <v>2097</v>
      </c>
      <c r="L43" s="359">
        <v>1839</v>
      </c>
      <c r="M43" s="360">
        <v>1619</v>
      </c>
    </row>
    <row r="44" spans="2:13" ht="27.75" customHeight="1" x14ac:dyDescent="0.15">
      <c r="B44" s="1222"/>
      <c r="C44" s="1223"/>
      <c r="D44" s="106"/>
      <c r="E44" s="1226" t="s">
        <v>34</v>
      </c>
      <c r="F44" s="1226"/>
      <c r="G44" s="1226"/>
      <c r="H44" s="1227"/>
      <c r="I44" s="358">
        <v>202</v>
      </c>
      <c r="J44" s="359">
        <v>280</v>
      </c>
      <c r="K44" s="359">
        <v>246</v>
      </c>
      <c r="L44" s="359">
        <v>206</v>
      </c>
      <c r="M44" s="360">
        <v>231</v>
      </c>
    </row>
    <row r="45" spans="2:13" ht="27.75" customHeight="1" x14ac:dyDescent="0.15">
      <c r="B45" s="1222"/>
      <c r="C45" s="1223"/>
      <c r="D45" s="106"/>
      <c r="E45" s="1226" t="s">
        <v>35</v>
      </c>
      <c r="F45" s="1226"/>
      <c r="G45" s="1226"/>
      <c r="H45" s="1227"/>
      <c r="I45" s="358">
        <v>507</v>
      </c>
      <c r="J45" s="359">
        <v>475</v>
      </c>
      <c r="K45" s="359">
        <v>431</v>
      </c>
      <c r="L45" s="359">
        <v>437</v>
      </c>
      <c r="M45" s="360">
        <v>435</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6730</v>
      </c>
      <c r="J50" s="359">
        <v>7079</v>
      </c>
      <c r="K50" s="359">
        <v>7825</v>
      </c>
      <c r="L50" s="359">
        <v>9040</v>
      </c>
      <c r="M50" s="360">
        <v>10365</v>
      </c>
    </row>
    <row r="51" spans="2:13" ht="27.75" customHeight="1" x14ac:dyDescent="0.15">
      <c r="B51" s="1222"/>
      <c r="C51" s="1223"/>
      <c r="D51" s="106"/>
      <c r="E51" s="1226" t="s">
        <v>42</v>
      </c>
      <c r="F51" s="1226"/>
      <c r="G51" s="1226"/>
      <c r="H51" s="1227"/>
      <c r="I51" s="358">
        <v>640</v>
      </c>
      <c r="J51" s="359">
        <v>561</v>
      </c>
      <c r="K51" s="359">
        <v>473</v>
      </c>
      <c r="L51" s="359">
        <v>392</v>
      </c>
      <c r="M51" s="360">
        <v>291</v>
      </c>
    </row>
    <row r="52" spans="2:13" ht="27.75" customHeight="1" x14ac:dyDescent="0.15">
      <c r="B52" s="1224"/>
      <c r="C52" s="1225"/>
      <c r="D52" s="106"/>
      <c r="E52" s="1226" t="s">
        <v>43</v>
      </c>
      <c r="F52" s="1226"/>
      <c r="G52" s="1226"/>
      <c r="H52" s="1227"/>
      <c r="I52" s="358">
        <v>8513</v>
      </c>
      <c r="J52" s="359">
        <v>8165</v>
      </c>
      <c r="K52" s="359">
        <v>7795</v>
      </c>
      <c r="L52" s="359">
        <v>7383</v>
      </c>
      <c r="M52" s="360">
        <v>7160</v>
      </c>
    </row>
    <row r="53" spans="2:13" ht="27.75" customHeight="1" thickBot="1" x14ac:dyDescent="0.2">
      <c r="B53" s="1228" t="s">
        <v>19</v>
      </c>
      <c r="C53" s="1229"/>
      <c r="D53" s="110"/>
      <c r="E53" s="1230" t="s">
        <v>44</v>
      </c>
      <c r="F53" s="1230"/>
      <c r="G53" s="1230"/>
      <c r="H53" s="1231"/>
      <c r="I53" s="361">
        <v>-3316</v>
      </c>
      <c r="J53" s="362">
        <v>-4021</v>
      </c>
      <c r="K53" s="362">
        <v>-4887</v>
      </c>
      <c r="L53" s="362">
        <v>-6616</v>
      </c>
      <c r="M53" s="363">
        <v>-8255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wBhjGJJMmhAhZtd7B+eCDCJG+yR3ckFjSZdvmmZFt3AzZ5E1O2xEN4IDCewH4uGqzdGUypn06oQRoTbMPFzJA==" saltValue="4+CBxyjpLIdgOujdUjWy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2403</v>
      </c>
      <c r="G55" s="122">
        <v>2605</v>
      </c>
      <c r="H55" s="123">
        <v>2502</v>
      </c>
    </row>
    <row r="56" spans="2:8" ht="52.5" customHeight="1" x14ac:dyDescent="0.15">
      <c r="B56" s="124"/>
      <c r="C56" s="1249" t="s">
        <v>47</v>
      </c>
      <c r="D56" s="1249"/>
      <c r="E56" s="1250"/>
      <c r="F56" s="125">
        <v>1130</v>
      </c>
      <c r="G56" s="125">
        <v>1133</v>
      </c>
      <c r="H56" s="126">
        <v>1136</v>
      </c>
    </row>
    <row r="57" spans="2:8" ht="53.25" customHeight="1" x14ac:dyDescent="0.15">
      <c r="B57" s="124"/>
      <c r="C57" s="1251" t="s">
        <v>48</v>
      </c>
      <c r="D57" s="1251"/>
      <c r="E57" s="1252"/>
      <c r="F57" s="127">
        <v>5154</v>
      </c>
      <c r="G57" s="127">
        <v>6188</v>
      </c>
      <c r="H57" s="128">
        <v>7619</v>
      </c>
    </row>
    <row r="58" spans="2:8" ht="45.75" customHeight="1" x14ac:dyDescent="0.15">
      <c r="B58" s="129"/>
      <c r="C58" s="1239" t="s">
        <v>560</v>
      </c>
      <c r="D58" s="1240"/>
      <c r="E58" s="1241"/>
      <c r="F58" s="130">
        <v>1433</v>
      </c>
      <c r="G58" s="130">
        <v>2408</v>
      </c>
      <c r="H58" s="131">
        <v>3845</v>
      </c>
    </row>
    <row r="59" spans="2:8" ht="45.75" customHeight="1" x14ac:dyDescent="0.15">
      <c r="B59" s="129"/>
      <c r="C59" s="1239" t="s">
        <v>561</v>
      </c>
      <c r="D59" s="1240"/>
      <c r="E59" s="1241"/>
      <c r="F59" s="130">
        <v>1425</v>
      </c>
      <c r="G59" s="130">
        <v>1430</v>
      </c>
      <c r="H59" s="131">
        <v>1391</v>
      </c>
    </row>
    <row r="60" spans="2:8" ht="45.75" customHeight="1" x14ac:dyDescent="0.15">
      <c r="B60" s="129"/>
      <c r="C60" s="1239" t="s">
        <v>562</v>
      </c>
      <c r="D60" s="1240"/>
      <c r="E60" s="1241"/>
      <c r="F60" s="130">
        <v>1177</v>
      </c>
      <c r="G60" s="130">
        <v>1181</v>
      </c>
      <c r="H60" s="131">
        <v>1184</v>
      </c>
    </row>
    <row r="61" spans="2:8" ht="45.75" customHeight="1" x14ac:dyDescent="0.15">
      <c r="B61" s="129"/>
      <c r="C61" s="1239" t="s">
        <v>563</v>
      </c>
      <c r="D61" s="1240"/>
      <c r="E61" s="1241"/>
      <c r="F61" s="130">
        <v>386</v>
      </c>
      <c r="G61" s="130">
        <v>399</v>
      </c>
      <c r="H61" s="131">
        <v>414</v>
      </c>
    </row>
    <row r="62" spans="2:8" ht="45.75" customHeight="1" thickBot="1" x14ac:dyDescent="0.2">
      <c r="B62" s="132"/>
      <c r="C62" s="1242" t="s">
        <v>564</v>
      </c>
      <c r="D62" s="1243"/>
      <c r="E62" s="1244"/>
      <c r="F62" s="133">
        <v>326</v>
      </c>
      <c r="G62" s="133">
        <v>327</v>
      </c>
      <c r="H62" s="134">
        <v>328</v>
      </c>
    </row>
    <row r="63" spans="2:8" ht="52.5" customHeight="1" thickBot="1" x14ac:dyDescent="0.2">
      <c r="B63" s="135"/>
      <c r="C63" s="1245" t="s">
        <v>49</v>
      </c>
      <c r="D63" s="1245"/>
      <c r="E63" s="1246"/>
      <c r="F63" s="136">
        <v>8687</v>
      </c>
      <c r="G63" s="136">
        <v>9926</v>
      </c>
      <c r="H63" s="137">
        <v>11257</v>
      </c>
    </row>
    <row r="64" spans="2:8" x14ac:dyDescent="0.15"/>
  </sheetData>
  <sheetProtection algorithmName="SHA-512" hashValue="Ey/lo91igUo/R++D/LmMFkOEzt9sEPtlip8DaNEckTyp/OGhjeXMFiiqc1jlcTe5+diBf0sN5V/yuDx86WTN2Q==" saltValue="zDLecoqVEtLdzd16PEkC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6" t="s">
        <v>575</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5" x14ac:dyDescent="0.15">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5" x14ac:dyDescent="0.15">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5" x14ac:dyDescent="0.15">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5" x14ac:dyDescent="0.15">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570</v>
      </c>
    </row>
    <row r="50" spans="1:109" ht="13.5" x14ac:dyDescent="0.15">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525</v>
      </c>
      <c r="BQ50" s="1253"/>
      <c r="BR50" s="1253"/>
      <c r="BS50" s="1253"/>
      <c r="BT50" s="1253"/>
      <c r="BU50" s="1253"/>
      <c r="BV50" s="1253"/>
      <c r="BW50" s="1253"/>
      <c r="BX50" s="1253" t="s">
        <v>526</v>
      </c>
      <c r="BY50" s="1253"/>
      <c r="BZ50" s="1253"/>
      <c r="CA50" s="1253"/>
      <c r="CB50" s="1253"/>
      <c r="CC50" s="1253"/>
      <c r="CD50" s="1253"/>
      <c r="CE50" s="1253"/>
      <c r="CF50" s="1253" t="s">
        <v>527</v>
      </c>
      <c r="CG50" s="1253"/>
      <c r="CH50" s="1253"/>
      <c r="CI50" s="1253"/>
      <c r="CJ50" s="1253"/>
      <c r="CK50" s="1253"/>
      <c r="CL50" s="1253"/>
      <c r="CM50" s="1253"/>
      <c r="CN50" s="1253" t="s">
        <v>528</v>
      </c>
      <c r="CO50" s="1253"/>
      <c r="CP50" s="1253"/>
      <c r="CQ50" s="1253"/>
      <c r="CR50" s="1253"/>
      <c r="CS50" s="1253"/>
      <c r="CT50" s="1253"/>
      <c r="CU50" s="1253"/>
      <c r="CV50" s="1253" t="s">
        <v>529</v>
      </c>
      <c r="CW50" s="1253"/>
      <c r="CX50" s="1253"/>
      <c r="CY50" s="1253"/>
      <c r="CZ50" s="1253"/>
      <c r="DA50" s="1253"/>
      <c r="DB50" s="1253"/>
      <c r="DC50" s="1253"/>
    </row>
    <row r="51" spans="1:109" ht="13.5" customHeight="1" x14ac:dyDescent="0.15">
      <c r="B51" s="365"/>
      <c r="G51" s="1255"/>
      <c r="H51" s="1255"/>
      <c r="I51" s="1272"/>
      <c r="J51" s="1272"/>
      <c r="K51" s="1270"/>
      <c r="L51" s="1270"/>
      <c r="M51" s="1270"/>
      <c r="N51" s="1270"/>
      <c r="AM51" s="371"/>
      <c r="AN51" s="1269" t="s">
        <v>569</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5" x14ac:dyDescent="0.15">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574</v>
      </c>
      <c r="BC53" s="1269"/>
      <c r="BD53" s="1269"/>
      <c r="BE53" s="1269"/>
      <c r="BF53" s="1269"/>
      <c r="BG53" s="1269"/>
      <c r="BH53" s="1269"/>
      <c r="BI53" s="1269"/>
      <c r="BJ53" s="1269"/>
      <c r="BK53" s="1269"/>
      <c r="BL53" s="1269"/>
      <c r="BM53" s="1269"/>
      <c r="BN53" s="1269"/>
      <c r="BO53" s="1269"/>
      <c r="BP53" s="1254">
        <v>56.3</v>
      </c>
      <c r="BQ53" s="1254"/>
      <c r="BR53" s="1254"/>
      <c r="BS53" s="1254"/>
      <c r="BT53" s="1254"/>
      <c r="BU53" s="1254"/>
      <c r="BV53" s="1254"/>
      <c r="BW53" s="1254"/>
      <c r="BX53" s="1254">
        <v>55.1</v>
      </c>
      <c r="BY53" s="1254"/>
      <c r="BZ53" s="1254"/>
      <c r="CA53" s="1254"/>
      <c r="CB53" s="1254"/>
      <c r="CC53" s="1254"/>
      <c r="CD53" s="1254"/>
      <c r="CE53" s="1254"/>
      <c r="CF53" s="1254">
        <v>56.9</v>
      </c>
      <c r="CG53" s="1254"/>
      <c r="CH53" s="1254"/>
      <c r="CI53" s="1254"/>
      <c r="CJ53" s="1254"/>
      <c r="CK53" s="1254"/>
      <c r="CL53" s="1254"/>
      <c r="CM53" s="1254"/>
      <c r="CN53" s="1254">
        <v>58.9</v>
      </c>
      <c r="CO53" s="1254"/>
      <c r="CP53" s="1254"/>
      <c r="CQ53" s="1254"/>
      <c r="CR53" s="1254"/>
      <c r="CS53" s="1254"/>
      <c r="CT53" s="1254"/>
      <c r="CU53" s="1254"/>
      <c r="CV53" s="1254">
        <v>60.6</v>
      </c>
      <c r="CW53" s="1254"/>
      <c r="CX53" s="1254"/>
      <c r="CY53" s="1254"/>
      <c r="CZ53" s="1254"/>
      <c r="DA53" s="1254"/>
      <c r="DB53" s="1254"/>
      <c r="DC53" s="1254"/>
    </row>
    <row r="54" spans="1:109" ht="13.5" x14ac:dyDescent="0.15">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5"/>
      <c r="H55" s="1265"/>
      <c r="I55" s="1265"/>
      <c r="J55" s="1265"/>
      <c r="K55" s="1270"/>
      <c r="L55" s="1270"/>
      <c r="M55" s="1270"/>
      <c r="N55" s="1270"/>
      <c r="AN55" s="1253" t="s">
        <v>568</v>
      </c>
      <c r="AO55" s="1253"/>
      <c r="AP55" s="1253"/>
      <c r="AQ55" s="1253"/>
      <c r="AR55" s="1253"/>
      <c r="AS55" s="1253"/>
      <c r="AT55" s="1253"/>
      <c r="AU55" s="1253"/>
      <c r="AV55" s="1253"/>
      <c r="AW55" s="1253"/>
      <c r="AX55" s="1253"/>
      <c r="AY55" s="1253"/>
      <c r="AZ55" s="1253"/>
      <c r="BA55" s="1253"/>
      <c r="BB55" s="1269" t="s">
        <v>567</v>
      </c>
      <c r="BC55" s="1269"/>
      <c r="BD55" s="1269"/>
      <c r="BE55" s="1269"/>
      <c r="BF55" s="1269"/>
      <c r="BG55" s="1269"/>
      <c r="BH55" s="1269"/>
      <c r="BI55" s="1269"/>
      <c r="BJ55" s="1269"/>
      <c r="BK55" s="1269"/>
      <c r="BL55" s="1269"/>
      <c r="BM55" s="1269"/>
      <c r="BN55" s="1269"/>
      <c r="BO55" s="1269"/>
      <c r="BP55" s="1254">
        <v>21.4</v>
      </c>
      <c r="BQ55" s="1254"/>
      <c r="BR55" s="1254"/>
      <c r="BS55" s="1254"/>
      <c r="BT55" s="1254"/>
      <c r="BU55" s="1254"/>
      <c r="BV55" s="1254"/>
      <c r="BW55" s="1254"/>
      <c r="BX55" s="1254">
        <v>12.8</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5" x14ac:dyDescent="0.15">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574</v>
      </c>
      <c r="BC57" s="1269"/>
      <c r="BD57" s="1269"/>
      <c r="BE57" s="1269"/>
      <c r="BF57" s="1269"/>
      <c r="BG57" s="1269"/>
      <c r="BH57" s="1269"/>
      <c r="BI57" s="1269"/>
      <c r="BJ57" s="1269"/>
      <c r="BK57" s="1269"/>
      <c r="BL57" s="1269"/>
      <c r="BM57" s="1269"/>
      <c r="BN57" s="1269"/>
      <c r="BO57" s="1269"/>
      <c r="BP57" s="1254">
        <v>60.8</v>
      </c>
      <c r="BQ57" s="1254"/>
      <c r="BR57" s="1254"/>
      <c r="BS57" s="1254"/>
      <c r="BT57" s="1254"/>
      <c r="BU57" s="1254"/>
      <c r="BV57" s="1254"/>
      <c r="BW57" s="1254"/>
      <c r="BX57" s="1254">
        <v>61.2</v>
      </c>
      <c r="BY57" s="1254"/>
      <c r="BZ57" s="1254"/>
      <c r="CA57" s="1254"/>
      <c r="CB57" s="1254"/>
      <c r="CC57" s="1254"/>
      <c r="CD57" s="1254"/>
      <c r="CE57" s="1254"/>
      <c r="CF57" s="1254">
        <v>63.1</v>
      </c>
      <c r="CG57" s="1254"/>
      <c r="CH57" s="1254"/>
      <c r="CI57" s="1254"/>
      <c r="CJ57" s="1254"/>
      <c r="CK57" s="1254"/>
      <c r="CL57" s="1254"/>
      <c r="CM57" s="1254"/>
      <c r="CN57" s="1254">
        <v>64.2</v>
      </c>
      <c r="CO57" s="1254"/>
      <c r="CP57" s="1254"/>
      <c r="CQ57" s="1254"/>
      <c r="CR57" s="1254"/>
      <c r="CS57" s="1254"/>
      <c r="CT57" s="1254"/>
      <c r="CU57" s="1254"/>
      <c r="CV57" s="1254">
        <v>64.400000000000006</v>
      </c>
      <c r="CW57" s="1254"/>
      <c r="CX57" s="1254"/>
      <c r="CY57" s="1254"/>
      <c r="CZ57" s="1254"/>
      <c r="DA57" s="1254"/>
      <c r="DB57" s="1254"/>
      <c r="DC57" s="1254"/>
      <c r="DD57" s="390"/>
      <c r="DE57" s="385"/>
    </row>
    <row r="58" spans="1:109" s="379" customFormat="1" ht="13.5" x14ac:dyDescent="0.15">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573</v>
      </c>
    </row>
    <row r="64" spans="1:109" ht="13.5" x14ac:dyDescent="0.15">
      <c r="B64" s="365"/>
      <c r="G64" s="380"/>
      <c r="I64" s="382"/>
      <c r="J64" s="382"/>
      <c r="K64" s="382"/>
      <c r="L64" s="382"/>
      <c r="M64" s="382"/>
      <c r="N64" s="381"/>
      <c r="AM64" s="380"/>
      <c r="AN64" s="380" t="s">
        <v>572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6" t="s">
        <v>571</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5" x14ac:dyDescent="0.15">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5" x14ac:dyDescent="0.15">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5" x14ac:dyDescent="0.15">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5" x14ac:dyDescent="0.15">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570</v>
      </c>
    </row>
    <row r="72" spans="2:107" ht="13.5" x14ac:dyDescent="0.15">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525</v>
      </c>
      <c r="BQ72" s="1253"/>
      <c r="BR72" s="1253"/>
      <c r="BS72" s="1253"/>
      <c r="BT72" s="1253"/>
      <c r="BU72" s="1253"/>
      <c r="BV72" s="1253"/>
      <c r="BW72" s="1253"/>
      <c r="BX72" s="1253" t="s">
        <v>526</v>
      </c>
      <c r="BY72" s="1253"/>
      <c r="BZ72" s="1253"/>
      <c r="CA72" s="1253"/>
      <c r="CB72" s="1253"/>
      <c r="CC72" s="1253"/>
      <c r="CD72" s="1253"/>
      <c r="CE72" s="1253"/>
      <c r="CF72" s="1253" t="s">
        <v>527</v>
      </c>
      <c r="CG72" s="1253"/>
      <c r="CH72" s="1253"/>
      <c r="CI72" s="1253"/>
      <c r="CJ72" s="1253"/>
      <c r="CK72" s="1253"/>
      <c r="CL72" s="1253"/>
      <c r="CM72" s="1253"/>
      <c r="CN72" s="1253" t="s">
        <v>528</v>
      </c>
      <c r="CO72" s="1253"/>
      <c r="CP72" s="1253"/>
      <c r="CQ72" s="1253"/>
      <c r="CR72" s="1253"/>
      <c r="CS72" s="1253"/>
      <c r="CT72" s="1253"/>
      <c r="CU72" s="1253"/>
      <c r="CV72" s="1253" t="s">
        <v>529</v>
      </c>
      <c r="CW72" s="1253"/>
      <c r="CX72" s="1253"/>
      <c r="CY72" s="1253"/>
      <c r="CZ72" s="1253"/>
      <c r="DA72" s="1253"/>
      <c r="DB72" s="1253"/>
      <c r="DC72" s="1253"/>
    </row>
    <row r="73" spans="2:107" ht="13.5" x14ac:dyDescent="0.15">
      <c r="B73" s="365"/>
      <c r="G73" s="1255"/>
      <c r="H73" s="1255"/>
      <c r="I73" s="1255"/>
      <c r="J73" s="1255"/>
      <c r="K73" s="1273"/>
      <c r="L73" s="1273"/>
      <c r="M73" s="1273"/>
      <c r="N73" s="1273"/>
      <c r="AM73" s="371"/>
      <c r="AN73" s="1269" t="s">
        <v>569</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5" x14ac:dyDescent="0.15">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566</v>
      </c>
      <c r="BC75" s="1269"/>
      <c r="BD75" s="1269"/>
      <c r="BE75" s="1269"/>
      <c r="BF75" s="1269"/>
      <c r="BG75" s="1269"/>
      <c r="BH75" s="1269"/>
      <c r="BI75" s="1269"/>
      <c r="BJ75" s="1269"/>
      <c r="BK75" s="1269"/>
      <c r="BL75" s="1269"/>
      <c r="BM75" s="1269"/>
      <c r="BN75" s="1269"/>
      <c r="BO75" s="1269"/>
      <c r="BP75" s="1254">
        <v>10.9</v>
      </c>
      <c r="BQ75" s="1254"/>
      <c r="BR75" s="1254"/>
      <c r="BS75" s="1254"/>
      <c r="BT75" s="1254"/>
      <c r="BU75" s="1254"/>
      <c r="BV75" s="1254"/>
      <c r="BW75" s="1254"/>
      <c r="BX75" s="1254">
        <v>10.1</v>
      </c>
      <c r="BY75" s="1254"/>
      <c r="BZ75" s="1254"/>
      <c r="CA75" s="1254"/>
      <c r="CB75" s="1254"/>
      <c r="CC75" s="1254"/>
      <c r="CD75" s="1254"/>
      <c r="CE75" s="1254"/>
      <c r="CF75" s="1254">
        <v>9.6</v>
      </c>
      <c r="CG75" s="1254"/>
      <c r="CH75" s="1254"/>
      <c r="CI75" s="1254"/>
      <c r="CJ75" s="1254"/>
      <c r="CK75" s="1254"/>
      <c r="CL75" s="1254"/>
      <c r="CM75" s="1254"/>
      <c r="CN75" s="1254">
        <v>8.9</v>
      </c>
      <c r="CO75" s="1254"/>
      <c r="CP75" s="1254"/>
      <c r="CQ75" s="1254"/>
      <c r="CR75" s="1254"/>
      <c r="CS75" s="1254"/>
      <c r="CT75" s="1254"/>
      <c r="CU75" s="1254"/>
      <c r="CV75" s="1254">
        <v>8.9</v>
      </c>
      <c r="CW75" s="1254"/>
      <c r="CX75" s="1254"/>
      <c r="CY75" s="1254"/>
      <c r="CZ75" s="1254"/>
      <c r="DA75" s="1254"/>
      <c r="DB75" s="1254"/>
      <c r="DC75" s="1254"/>
    </row>
    <row r="76" spans="2:107" ht="13.5" x14ac:dyDescent="0.15">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5"/>
      <c r="H77" s="1265"/>
      <c r="I77" s="1265"/>
      <c r="J77" s="1265"/>
      <c r="K77" s="1273"/>
      <c r="L77" s="1273"/>
      <c r="M77" s="1273"/>
      <c r="N77" s="1273"/>
      <c r="AN77" s="1253" t="s">
        <v>568</v>
      </c>
      <c r="AO77" s="1253"/>
      <c r="AP77" s="1253"/>
      <c r="AQ77" s="1253"/>
      <c r="AR77" s="1253"/>
      <c r="AS77" s="1253"/>
      <c r="AT77" s="1253"/>
      <c r="AU77" s="1253"/>
      <c r="AV77" s="1253"/>
      <c r="AW77" s="1253"/>
      <c r="AX77" s="1253"/>
      <c r="AY77" s="1253"/>
      <c r="AZ77" s="1253"/>
      <c r="BA77" s="1253"/>
      <c r="BB77" s="1269" t="s">
        <v>567</v>
      </c>
      <c r="BC77" s="1269"/>
      <c r="BD77" s="1269"/>
      <c r="BE77" s="1269"/>
      <c r="BF77" s="1269"/>
      <c r="BG77" s="1269"/>
      <c r="BH77" s="1269"/>
      <c r="BI77" s="1269"/>
      <c r="BJ77" s="1269"/>
      <c r="BK77" s="1269"/>
      <c r="BL77" s="1269"/>
      <c r="BM77" s="1269"/>
      <c r="BN77" s="1269"/>
      <c r="BO77" s="1269"/>
      <c r="BP77" s="1254">
        <v>21.4</v>
      </c>
      <c r="BQ77" s="1254"/>
      <c r="BR77" s="1254"/>
      <c r="BS77" s="1254"/>
      <c r="BT77" s="1254"/>
      <c r="BU77" s="1254"/>
      <c r="BV77" s="1254"/>
      <c r="BW77" s="1254"/>
      <c r="BX77" s="1254">
        <v>12.8</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5" x14ac:dyDescent="0.15">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566</v>
      </c>
      <c r="BC79" s="1269"/>
      <c r="BD79" s="1269"/>
      <c r="BE79" s="1269"/>
      <c r="BF79" s="1269"/>
      <c r="BG79" s="1269"/>
      <c r="BH79" s="1269"/>
      <c r="BI79" s="1269"/>
      <c r="BJ79" s="1269"/>
      <c r="BK79" s="1269"/>
      <c r="BL79" s="1269"/>
      <c r="BM79" s="1269"/>
      <c r="BN79" s="1269"/>
      <c r="BO79" s="1269"/>
      <c r="BP79" s="1254">
        <v>7.7</v>
      </c>
      <c r="BQ79" s="1254"/>
      <c r="BR79" s="1254"/>
      <c r="BS79" s="1254"/>
      <c r="BT79" s="1254"/>
      <c r="BU79" s="1254"/>
      <c r="BV79" s="1254"/>
      <c r="BW79" s="1254"/>
      <c r="BX79" s="1254">
        <v>7.3</v>
      </c>
      <c r="BY79" s="1254"/>
      <c r="BZ79" s="1254"/>
      <c r="CA79" s="1254"/>
      <c r="CB79" s="1254"/>
      <c r="CC79" s="1254"/>
      <c r="CD79" s="1254"/>
      <c r="CE79" s="1254"/>
      <c r="CF79" s="1254">
        <v>7.2</v>
      </c>
      <c r="CG79" s="1254"/>
      <c r="CH79" s="1254"/>
      <c r="CI79" s="1254"/>
      <c r="CJ79" s="1254"/>
      <c r="CK79" s="1254"/>
      <c r="CL79" s="1254"/>
      <c r="CM79" s="1254"/>
      <c r="CN79" s="1254">
        <v>7.2</v>
      </c>
      <c r="CO79" s="1254"/>
      <c r="CP79" s="1254"/>
      <c r="CQ79" s="1254"/>
      <c r="CR79" s="1254"/>
      <c r="CS79" s="1254"/>
      <c r="CT79" s="1254"/>
      <c r="CU79" s="1254"/>
      <c r="CV79" s="1254">
        <v>7</v>
      </c>
      <c r="CW79" s="1254"/>
      <c r="CX79" s="1254"/>
      <c r="CY79" s="1254"/>
      <c r="CZ79" s="1254"/>
      <c r="DA79" s="1254"/>
      <c r="DB79" s="1254"/>
      <c r="DC79" s="1254"/>
    </row>
    <row r="80" spans="2:107" ht="13.5" x14ac:dyDescent="0.15">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k7dowUa9dlHx22hMRJPVHPIK8pqA1ZSAepQbf/CXVHRGAPmJe9Mfkk9dxU/X54rxFL7wj4gjrruW+O8jrMAe6Q==" saltValue="L3zCVXDL8IVBV918HCvI3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YsFuBVYpzpQRu2diYWTuYcqrGVn6uJ8yVzXL3mq/F/kXzwtDbBVxBeaAlEpaHTcYEusQUhMNuiPWiKKw22zXbg==" saltValue="ftO+wiUgikK4BIVTpQ8I3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gf7Fg838l65UGctWfukRi7WEnz+7ryi+hVOnalDhnNn4Yb4LYPdlUeKVAgD8oc27GXxiYSnrNHBlOBlrPEBS5g==" saltValue="mJNrA24b1Pen3pUBzPxS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54662</v>
      </c>
      <c r="E3" s="156"/>
      <c r="F3" s="157">
        <v>87464</v>
      </c>
      <c r="G3" s="158"/>
      <c r="H3" s="159"/>
    </row>
    <row r="4" spans="1:8" x14ac:dyDescent="0.15">
      <c r="A4" s="160"/>
      <c r="B4" s="161"/>
      <c r="C4" s="162"/>
      <c r="D4" s="163">
        <v>41679</v>
      </c>
      <c r="E4" s="164"/>
      <c r="F4" s="165">
        <v>47479</v>
      </c>
      <c r="G4" s="166"/>
      <c r="H4" s="167"/>
    </row>
    <row r="5" spans="1:8" x14ac:dyDescent="0.15">
      <c r="A5" s="148" t="s">
        <v>519</v>
      </c>
      <c r="B5" s="153"/>
      <c r="C5" s="154"/>
      <c r="D5" s="155">
        <v>175599</v>
      </c>
      <c r="E5" s="156"/>
      <c r="F5" s="157">
        <v>96248</v>
      </c>
      <c r="G5" s="158"/>
      <c r="H5" s="159"/>
    </row>
    <row r="6" spans="1:8" x14ac:dyDescent="0.15">
      <c r="A6" s="160"/>
      <c r="B6" s="161"/>
      <c r="C6" s="162"/>
      <c r="D6" s="163">
        <v>144390</v>
      </c>
      <c r="E6" s="164"/>
      <c r="F6" s="165">
        <v>55768</v>
      </c>
      <c r="G6" s="166"/>
      <c r="H6" s="167"/>
    </row>
    <row r="7" spans="1:8" x14ac:dyDescent="0.15">
      <c r="A7" s="148" t="s">
        <v>520</v>
      </c>
      <c r="B7" s="153"/>
      <c r="C7" s="154"/>
      <c r="D7" s="155">
        <v>65562</v>
      </c>
      <c r="E7" s="156"/>
      <c r="F7" s="157">
        <v>76413</v>
      </c>
      <c r="G7" s="158"/>
      <c r="H7" s="159"/>
    </row>
    <row r="8" spans="1:8" x14ac:dyDescent="0.15">
      <c r="A8" s="160"/>
      <c r="B8" s="161"/>
      <c r="C8" s="162"/>
      <c r="D8" s="163">
        <v>29394</v>
      </c>
      <c r="E8" s="164"/>
      <c r="F8" s="165">
        <v>39658</v>
      </c>
      <c r="G8" s="166"/>
      <c r="H8" s="167"/>
    </row>
    <row r="9" spans="1:8" x14ac:dyDescent="0.15">
      <c r="A9" s="148" t="s">
        <v>521</v>
      </c>
      <c r="B9" s="153"/>
      <c r="C9" s="154"/>
      <c r="D9" s="155">
        <v>27464</v>
      </c>
      <c r="E9" s="156"/>
      <c r="F9" s="157">
        <v>66481</v>
      </c>
      <c r="G9" s="158"/>
      <c r="H9" s="159"/>
    </row>
    <row r="10" spans="1:8" x14ac:dyDescent="0.15">
      <c r="A10" s="160"/>
      <c r="B10" s="161"/>
      <c r="C10" s="162"/>
      <c r="D10" s="163">
        <v>14405</v>
      </c>
      <c r="E10" s="164"/>
      <c r="F10" s="165">
        <v>36120</v>
      </c>
      <c r="G10" s="166"/>
      <c r="H10" s="167"/>
    </row>
    <row r="11" spans="1:8" x14ac:dyDescent="0.15">
      <c r="A11" s="148" t="s">
        <v>522</v>
      </c>
      <c r="B11" s="153"/>
      <c r="C11" s="154"/>
      <c r="D11" s="155">
        <v>98306</v>
      </c>
      <c r="E11" s="156"/>
      <c r="F11" s="157">
        <v>67825</v>
      </c>
      <c r="G11" s="158"/>
      <c r="H11" s="159"/>
    </row>
    <row r="12" spans="1:8" x14ac:dyDescent="0.15">
      <c r="A12" s="160"/>
      <c r="B12" s="161"/>
      <c r="C12" s="168"/>
      <c r="D12" s="163">
        <v>32876</v>
      </c>
      <c r="E12" s="164"/>
      <c r="F12" s="165">
        <v>39417</v>
      </c>
      <c r="G12" s="166"/>
      <c r="H12" s="167"/>
    </row>
    <row r="13" spans="1:8" x14ac:dyDescent="0.15">
      <c r="A13" s="148"/>
      <c r="B13" s="153"/>
      <c r="C13" s="169"/>
      <c r="D13" s="170">
        <v>84319</v>
      </c>
      <c r="E13" s="171"/>
      <c r="F13" s="172">
        <v>78886</v>
      </c>
      <c r="G13" s="173"/>
      <c r="H13" s="159"/>
    </row>
    <row r="14" spans="1:8" x14ac:dyDescent="0.15">
      <c r="A14" s="160"/>
      <c r="B14" s="161"/>
      <c r="C14" s="162"/>
      <c r="D14" s="163">
        <v>52549</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3.18</v>
      </c>
      <c r="C19" s="174">
        <f>ROUND(VALUE(SUBSTITUTE(実質収支比率等に係る経年分析!G$48,"▲","-")),2)</f>
        <v>1.07</v>
      </c>
      <c r="D19" s="174">
        <f>ROUND(VALUE(SUBSTITUTE(実質収支比率等に係る経年分析!H$48,"▲","-")),2)</f>
        <v>7.57</v>
      </c>
      <c r="E19" s="174">
        <f>ROUND(VALUE(SUBSTITUTE(実質収支比率等に係る経年分析!I$48,"▲","-")),2)</f>
        <v>3.9</v>
      </c>
      <c r="F19" s="174">
        <f>ROUND(VALUE(SUBSTITUTE(実質収支比率等に係る経年分析!J$48,"▲","-")),2)</f>
        <v>0.01</v>
      </c>
    </row>
    <row r="20" spans="1:11" x14ac:dyDescent="0.15">
      <c r="A20" s="174" t="s">
        <v>53</v>
      </c>
      <c r="B20" s="174">
        <f>ROUND(VALUE(SUBSTITUTE(実質収支比率等に係る経年分析!F$47,"▲","-")),2)</f>
        <v>50.61</v>
      </c>
      <c r="C20" s="174">
        <f>ROUND(VALUE(SUBSTITUTE(実質収支比率等に係る経年分析!G$47,"▲","-")),2)</f>
        <v>47.11</v>
      </c>
      <c r="D20" s="174">
        <f>ROUND(VALUE(SUBSTITUTE(実質収支比率等に係る経年分析!H$47,"▲","-")),2)</f>
        <v>46.91</v>
      </c>
      <c r="E20" s="174">
        <f>ROUND(VALUE(SUBSTITUTE(実質収支比率等に係る経年分析!I$47,"▲","-")),2)</f>
        <v>51.75</v>
      </c>
      <c r="F20" s="174">
        <f>ROUND(VALUE(SUBSTITUTE(実質収支比率等に係る経年分析!J$47,"▲","-")),2)</f>
        <v>49.67</v>
      </c>
    </row>
    <row r="21" spans="1:11" x14ac:dyDescent="0.15">
      <c r="A21" s="174" t="s">
        <v>54</v>
      </c>
      <c r="B21" s="174">
        <f>IF(ISNUMBER(VALUE(SUBSTITUTE(実質収支比率等に係る経年分析!F$49,"▲","-"))),ROUND(VALUE(SUBSTITUTE(実質収支比率等に係る経年分析!F$49,"▲","-")),2),NA())</f>
        <v>-5.27</v>
      </c>
      <c r="C21" s="174">
        <f>IF(ISNUMBER(VALUE(SUBSTITUTE(実質収支比率等に係る経年分析!G$49,"▲","-"))),ROUND(VALUE(SUBSTITUTE(実質収支比率等に係る経年分析!G$49,"▲","-")),2),NA())</f>
        <v>-5.01</v>
      </c>
      <c r="D21" s="174">
        <f>IF(ISNUMBER(VALUE(SUBSTITUTE(実質収支比率等に係る経年分析!H$49,"▲","-"))),ROUND(VALUE(SUBSTITUTE(実質収支比率等に係る経年分析!H$49,"▲","-")),2),NA())</f>
        <v>8.17</v>
      </c>
      <c r="E21" s="174">
        <f>IF(ISNUMBER(VALUE(SUBSTITUTE(実質収支比率等に係る経年分析!I$49,"▲","-"))),ROUND(VALUE(SUBSTITUTE(実質収支比率等に係る経年分析!I$49,"▲","-")),2),NA())</f>
        <v>-3.64</v>
      </c>
      <c r="F21" s="174">
        <f>IF(ISNUMBER(VALUE(SUBSTITUTE(実質収支比率等に係る経年分析!J$49,"▲","-"))),ROUND(VALUE(SUBSTITUTE(実質収支比率等に係る経年分析!J$49,"▲","-")),2),NA())</f>
        <v>-7.91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工業用地造成事業特別会計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7.56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15">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0.09</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0.35</v>
      </c>
    </row>
    <row r="36" spans="1:16" x14ac:dyDescent="0.15">
      <c r="A36" s="175" t="str">
        <f>IF(連結実質赤字比率に係る赤字・黒字の構成分析!C$34="",NA(),連結実質赤字比率に係る赤字・黒字の構成分析!C$34)</f>
        <v>下水道特別会計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0.14000000000000001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972</v>
      </c>
      <c r="E42" s="176"/>
      <c r="F42" s="176"/>
      <c r="G42" s="176">
        <f>'実質公債費比率（分子）の構造'!L$52</f>
        <v>959</v>
      </c>
      <c r="H42" s="176"/>
      <c r="I42" s="176"/>
      <c r="J42" s="176">
        <f>'実質公債費比率（分子）の構造'!M$52</f>
        <v>940</v>
      </c>
      <c r="K42" s="176"/>
      <c r="L42" s="176"/>
      <c r="M42" s="176">
        <f>'実質公債費比率（分子）の構造'!N$52</f>
        <v>882</v>
      </c>
      <c r="N42" s="176"/>
      <c r="O42" s="176"/>
      <c r="P42" s="176">
        <f>'実質公債費比率（分子）の構造'!O$52</f>
        <v>843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26</v>
      </c>
      <c r="C44" s="176"/>
      <c r="D44" s="176"/>
      <c r="E44" s="176">
        <f>'実質公債費比率（分子）の構造'!L$50</f>
        <v>22</v>
      </c>
      <c r="F44" s="176"/>
      <c r="G44" s="176"/>
      <c r="H44" s="176">
        <f>'実質公債費比率（分子）の構造'!M$50</f>
        <v>16</v>
      </c>
      <c r="I44" s="176"/>
      <c r="J44" s="176"/>
      <c r="K44" s="176">
        <f>'実質公債費比率（分子）の構造'!N$50</f>
        <v>10</v>
      </c>
      <c r="L44" s="176"/>
      <c r="M44" s="176"/>
      <c r="N44" s="176">
        <f>'実質公債費比率（分子）の構造'!O$50</f>
        <v>30</v>
      </c>
      <c r="O44" s="176"/>
      <c r="P44" s="176"/>
    </row>
    <row r="45" spans="1:16" x14ac:dyDescent="0.15">
      <c r="A45" s="176" t="s">
        <v>63</v>
      </c>
      <c r="B45" s="176">
        <f>'実質公債費比率（分子）の構造'!K$49</f>
        <v>52</v>
      </c>
      <c r="C45" s="176"/>
      <c r="D45" s="176"/>
      <c r="E45" s="176">
        <f>'実質公債費比率（分子）の構造'!L$49</f>
        <v>49</v>
      </c>
      <c r="F45" s="176"/>
      <c r="G45" s="176"/>
      <c r="H45" s="176">
        <f>'実質公債費比率（分子）の構造'!M$49</f>
        <v>50</v>
      </c>
      <c r="I45" s="176"/>
      <c r="J45" s="176"/>
      <c r="K45" s="176">
        <f>'実質公債費比率（分子）の構造'!N$49</f>
        <v>44</v>
      </c>
      <c r="L45" s="176"/>
      <c r="M45" s="176"/>
      <c r="N45" s="176">
        <f>'実質公債費比率（分子）の構造'!O$49</f>
        <v>35</v>
      </c>
      <c r="O45" s="176"/>
      <c r="P45" s="176"/>
    </row>
    <row r="46" spans="1:16" x14ac:dyDescent="0.15">
      <c r="A46" s="176" t="s">
        <v>64</v>
      </c>
      <c r="B46" s="176">
        <f>'実質公債費比率（分子）の構造'!K$48</f>
        <v>362</v>
      </c>
      <c r="C46" s="176"/>
      <c r="D46" s="176"/>
      <c r="E46" s="176">
        <f>'実質公債費比率（分子）の構造'!L$48</f>
        <v>277</v>
      </c>
      <c r="F46" s="176"/>
      <c r="G46" s="176"/>
      <c r="H46" s="176">
        <f>'実質公債費比率（分子）の構造'!M$48</f>
        <v>295</v>
      </c>
      <c r="I46" s="176"/>
      <c r="J46" s="176"/>
      <c r="K46" s="176">
        <f>'実質公債費比率（分子）の構造'!N$48</f>
        <v>319</v>
      </c>
      <c r="L46" s="176"/>
      <c r="M46" s="176"/>
      <c r="N46" s="176">
        <f>'実質公債費比率（分子）の構造'!O$48</f>
        <v>270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975</v>
      </c>
      <c r="C49" s="176"/>
      <c r="D49" s="176"/>
      <c r="E49" s="176">
        <f>'実質公債費比率（分子）の構造'!L$45</f>
        <v>952</v>
      </c>
      <c r="F49" s="176"/>
      <c r="G49" s="176"/>
      <c r="H49" s="176">
        <f>'実質公債費比率（分子）の構造'!M$45</f>
        <v>947</v>
      </c>
      <c r="I49" s="176"/>
      <c r="J49" s="176"/>
      <c r="K49" s="176">
        <f>'実質公債費比率（分子）の構造'!N$45</f>
        <v>912</v>
      </c>
      <c r="L49" s="176"/>
      <c r="M49" s="176"/>
      <c r="N49" s="176">
        <f>'実質公債費比率（分子）の構造'!O$45</f>
        <v>879</v>
      </c>
      <c r="O49" s="176"/>
      <c r="P49" s="176"/>
    </row>
    <row r="50" spans="1:16" x14ac:dyDescent="0.15">
      <c r="A50" s="176" t="s">
        <v>67</v>
      </c>
      <c r="B50" s="176" t="e">
        <f>NA()</f>
        <v>#N/A</v>
      </c>
      <c r="C50" s="176">
        <f>IF(ISNUMBER('実質公債費比率（分子）の構造'!K$53),'実質公債費比率（分子）の構造'!K$53,NA())</f>
        <v>443</v>
      </c>
      <c r="D50" s="176" t="e">
        <f>NA()</f>
        <v>#N/A</v>
      </c>
      <c r="E50" s="176" t="e">
        <f>NA()</f>
        <v>#N/A</v>
      </c>
      <c r="F50" s="176">
        <f>IF(ISNUMBER('実質公債費比率（分子）の構造'!L$53),'実質公債費比率（分子）の構造'!L$53,NA())</f>
        <v>341</v>
      </c>
      <c r="G50" s="176" t="e">
        <f>NA()</f>
        <v>#N/A</v>
      </c>
      <c r="H50" s="176" t="e">
        <f>NA()</f>
        <v>#N/A</v>
      </c>
      <c r="I50" s="176">
        <f>IF(ISNUMBER('実質公債費比率（分子）の構造'!M$53),'実質公債費比率（分子）の構造'!M$53,NA())</f>
        <v>368</v>
      </c>
      <c r="J50" s="176" t="e">
        <f>NA()</f>
        <v>#N/A</v>
      </c>
      <c r="K50" s="176" t="e">
        <f>NA()</f>
        <v>#N/A</v>
      </c>
      <c r="L50" s="176">
        <f>IF(ISNUMBER('実質公債費比率（分子）の構造'!N$53),'実質公債費比率（分子）の構造'!N$53,NA())</f>
        <v>403</v>
      </c>
      <c r="M50" s="176" t="e">
        <f>NA()</f>
        <v>#N/A</v>
      </c>
      <c r="N50" s="176" t="e">
        <f>NA()</f>
        <v>#N/A</v>
      </c>
      <c r="O50" s="176">
        <f>IF(ISNUMBER('実質公債費比率（分子）の構造'!O$53),'実質公債費比率（分子）の構造'!O$53,NA())</f>
        <v>371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8513</v>
      </c>
      <c r="E56" s="175"/>
      <c r="F56" s="175"/>
      <c r="G56" s="175">
        <f>'将来負担比率（分子）の構造'!J$52</f>
        <v>8165</v>
      </c>
      <c r="H56" s="175"/>
      <c r="I56" s="175"/>
      <c r="J56" s="175">
        <f>'将来負担比率（分子）の構造'!K$52</f>
        <v>7795</v>
      </c>
      <c r="K56" s="175"/>
      <c r="L56" s="175"/>
      <c r="M56" s="175">
        <f>'将来負担比率（分子）の構造'!L$52</f>
        <v>7383</v>
      </c>
      <c r="N56" s="175"/>
      <c r="O56" s="175"/>
      <c r="P56" s="175">
        <f>'将来負担比率（分子）の構造'!M$52</f>
        <v>7160</v>
      </c>
    </row>
    <row r="57" spans="1:16" x14ac:dyDescent="0.15">
      <c r="A57" s="175" t="s">
        <v>42</v>
      </c>
      <c r="B57" s="175"/>
      <c r="C57" s="175"/>
      <c r="D57" s="175">
        <f>'将来負担比率（分子）の構造'!I$51</f>
        <v>640</v>
      </c>
      <c r="E57" s="175"/>
      <c r="F57" s="175"/>
      <c r="G57" s="175">
        <f>'将来負担比率（分子）の構造'!J$51</f>
        <v>561</v>
      </c>
      <c r="H57" s="175"/>
      <c r="I57" s="175"/>
      <c r="J57" s="175">
        <f>'将来負担比率（分子）の構造'!K$51</f>
        <v>473</v>
      </c>
      <c r="K57" s="175"/>
      <c r="L57" s="175"/>
      <c r="M57" s="175">
        <f>'将来負担比率（分子）の構造'!L$51</f>
        <v>392</v>
      </c>
      <c r="N57" s="175"/>
      <c r="O57" s="175"/>
      <c r="P57" s="175">
        <f>'将来負担比率（分子）の構造'!M$51</f>
        <v>291</v>
      </c>
    </row>
    <row r="58" spans="1:16" x14ac:dyDescent="0.15">
      <c r="A58" s="175" t="s">
        <v>41</v>
      </c>
      <c r="B58" s="175"/>
      <c r="C58" s="175"/>
      <c r="D58" s="175">
        <f>'将来負担比率（分子）の構造'!I$50</f>
        <v>6730</v>
      </c>
      <c r="E58" s="175"/>
      <c r="F58" s="175"/>
      <c r="G58" s="175">
        <f>'将来負担比率（分子）の構造'!J$50</f>
        <v>7079</v>
      </c>
      <c r="H58" s="175"/>
      <c r="I58" s="175"/>
      <c r="J58" s="175">
        <f>'将来負担比率（分子）の構造'!K$50</f>
        <v>7825</v>
      </c>
      <c r="K58" s="175"/>
      <c r="L58" s="175"/>
      <c r="M58" s="175">
        <f>'将来負担比率（分子）の構造'!L$50</f>
        <v>9040</v>
      </c>
      <c r="N58" s="175"/>
      <c r="O58" s="175"/>
      <c r="P58" s="175">
        <f>'将来負担比率（分子）の構造'!M$50</f>
        <v>10365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507</v>
      </c>
      <c r="C62" s="175"/>
      <c r="D62" s="175"/>
      <c r="E62" s="175">
        <f>'将来負担比率（分子）の構造'!J$45</f>
        <v>475</v>
      </c>
      <c r="F62" s="175"/>
      <c r="G62" s="175"/>
      <c r="H62" s="175">
        <f>'将来負担比率（分子）の構造'!K$45</f>
        <v>431</v>
      </c>
      <c r="I62" s="175"/>
      <c r="J62" s="175"/>
      <c r="K62" s="175">
        <f>'将来負担比率（分子）の構造'!L$45</f>
        <v>437</v>
      </c>
      <c r="L62" s="175"/>
      <c r="M62" s="175"/>
      <c r="N62" s="175">
        <f>'将来負担比率（分子）の構造'!M$45</f>
        <v>435</v>
      </c>
      <c r="O62" s="175"/>
      <c r="P62" s="175"/>
    </row>
    <row r="63" spans="1:16" x14ac:dyDescent="0.15">
      <c r="A63" s="175" t="s">
        <v>34</v>
      </c>
      <c r="B63" s="175">
        <f>'将来負担比率（分子）の構造'!I$44</f>
        <v>202</v>
      </c>
      <c r="C63" s="175"/>
      <c r="D63" s="175"/>
      <c r="E63" s="175">
        <f>'将来負担比率（分子）の構造'!J$44</f>
        <v>280</v>
      </c>
      <c r="F63" s="175"/>
      <c r="G63" s="175"/>
      <c r="H63" s="175">
        <f>'将来負担比率（分子）の構造'!K$44</f>
        <v>246</v>
      </c>
      <c r="I63" s="175"/>
      <c r="J63" s="175"/>
      <c r="K63" s="175">
        <f>'将来負担比率（分子）の構造'!L$44</f>
        <v>206</v>
      </c>
      <c r="L63" s="175"/>
      <c r="M63" s="175"/>
      <c r="N63" s="175">
        <f>'将来負担比率（分子）の構造'!M$44</f>
        <v>231</v>
      </c>
      <c r="O63" s="175"/>
      <c r="P63" s="175"/>
    </row>
    <row r="64" spans="1:16" x14ac:dyDescent="0.15">
      <c r="A64" s="175" t="s">
        <v>33</v>
      </c>
      <c r="B64" s="175">
        <f>'将来負担比率（分子）の構造'!I$43</f>
        <v>2569</v>
      </c>
      <c r="C64" s="175"/>
      <c r="D64" s="175"/>
      <c r="E64" s="175">
        <f>'将来負担比率（分子）の構造'!J$43</f>
        <v>2211</v>
      </c>
      <c r="F64" s="175"/>
      <c r="G64" s="175"/>
      <c r="H64" s="175">
        <f>'将来負担比率（分子）の構造'!K$43</f>
        <v>2097</v>
      </c>
      <c r="I64" s="175"/>
      <c r="J64" s="175"/>
      <c r="K64" s="175">
        <f>'将来負担比率（分子）の構造'!L$43</f>
        <v>1839</v>
      </c>
      <c r="L64" s="175"/>
      <c r="M64" s="175"/>
      <c r="N64" s="175">
        <f>'将来負担比率（分子）の構造'!M$43</f>
        <v>1619</v>
      </c>
      <c r="O64" s="175"/>
      <c r="P64" s="175"/>
    </row>
    <row r="65" spans="1:16" x14ac:dyDescent="0.15">
      <c r="A65" s="175" t="s">
        <v>32</v>
      </c>
      <c r="B65" s="175">
        <f>'将来負担比率（分子）の構造'!I$42</f>
        <v>71</v>
      </c>
      <c r="C65" s="175"/>
      <c r="D65" s="175"/>
      <c r="E65" s="175">
        <f>'将来負担比率（分子）の構造'!J$42</f>
        <v>49</v>
      </c>
      <c r="F65" s="175"/>
      <c r="G65" s="175"/>
      <c r="H65" s="175">
        <f>'将来負担比率（分子）の構造'!K$42</f>
        <v>32</v>
      </c>
      <c r="I65" s="175"/>
      <c r="J65" s="175"/>
      <c r="K65" s="175">
        <f>'将来負担比率（分子）の構造'!L$42</f>
        <v>7</v>
      </c>
      <c r="L65" s="175"/>
      <c r="M65" s="175"/>
      <c r="N65" s="175">
        <f>'将来負担比率（分子）の構造'!M$42</f>
        <v>235</v>
      </c>
      <c r="O65" s="175"/>
      <c r="P65" s="175"/>
    </row>
    <row r="66" spans="1:16" x14ac:dyDescent="0.15">
      <c r="A66" s="175" t="s">
        <v>31</v>
      </c>
      <c r="B66" s="175">
        <f>'将来負担比率（分子）の構造'!I$41</f>
        <v>9218</v>
      </c>
      <c r="C66" s="175"/>
      <c r="D66" s="175"/>
      <c r="E66" s="175">
        <f>'将来負担比率（分子）の構造'!J$41</f>
        <v>8769</v>
      </c>
      <c r="F66" s="175"/>
      <c r="G66" s="175"/>
      <c r="H66" s="175">
        <f>'将来負担比率（分子）の構造'!K$41</f>
        <v>8399</v>
      </c>
      <c r="I66" s="175"/>
      <c r="J66" s="175"/>
      <c r="K66" s="175">
        <f>'将来負担比率（分子）の構造'!L$41</f>
        <v>7712</v>
      </c>
      <c r="L66" s="175"/>
      <c r="M66" s="175"/>
      <c r="N66" s="175">
        <f>'将来負担比率（分子）の構造'!M$41</f>
        <v>7041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2403</v>
      </c>
      <c r="C72" s="179">
        <f>基金残高に係る経年分析!G55</f>
        <v>2605</v>
      </c>
      <c r="D72" s="179">
        <f>基金残高に係る経年分析!H55</f>
        <v>2502</v>
      </c>
    </row>
    <row r="73" spans="1:16" x14ac:dyDescent="0.15">
      <c r="A73" s="178" t="s">
        <v>74</v>
      </c>
      <c r="B73" s="179">
        <f>基金残高に係る経年分析!F56</f>
        <v>1130</v>
      </c>
      <c r="C73" s="179">
        <f>基金残高に係る経年分析!G56</f>
        <v>1133</v>
      </c>
      <c r="D73" s="179">
        <f>基金残高に係る経年分析!H56</f>
        <v>1136</v>
      </c>
    </row>
    <row r="74" spans="1:16" x14ac:dyDescent="0.15">
      <c r="A74" s="178" t="s">
        <v>75</v>
      </c>
      <c r="B74" s="179">
        <f>基金残高に係る経年分析!F57</f>
        <v>5154</v>
      </c>
      <c r="C74" s="179">
        <f>基金残高に係る経年分析!G57</f>
        <v>6188</v>
      </c>
      <c r="D74" s="179">
        <f>基金残高に係る経年分析!H57</f>
        <v>7619</v>
      </c>
    </row>
  </sheetData>
  <sheetProtection algorithmName="SHA-512" hashValue="JZJ62D+cL10+sY910wUBVLYD/kVR2l4zCV4vkClsV+8kq2P97SojoJP/V1pVoXkmc2kkbawZ5qrdU3C0j0l/gA==" saltValue="objLxb1JTO1XDvKVsyr4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2387311</v>
      </c>
      <c r="S5" s="713"/>
      <c r="T5" s="713"/>
      <c r="U5" s="713"/>
      <c r="V5" s="713"/>
      <c r="W5" s="713"/>
      <c r="X5" s="713"/>
      <c r="Y5" s="738"/>
      <c r="Z5" s="751">
        <v>18.3</v>
      </c>
      <c r="AA5" s="751"/>
      <c r="AB5" s="751"/>
      <c r="AC5" s="751"/>
      <c r="AD5" s="752">
        <v>2387311</v>
      </c>
      <c r="AE5" s="752"/>
      <c r="AF5" s="752"/>
      <c r="AG5" s="752"/>
      <c r="AH5" s="752"/>
      <c r="AI5" s="752"/>
      <c r="AJ5" s="752"/>
      <c r="AK5" s="752"/>
      <c r="AL5" s="739">
        <v>45.6</v>
      </c>
      <c r="AM5" s="721"/>
      <c r="AN5" s="721"/>
      <c r="AO5" s="740"/>
      <c r="AP5" s="715" t="s">
        <v>217</v>
      </c>
      <c r="AQ5" s="716"/>
      <c r="AR5" s="716"/>
      <c r="AS5" s="716"/>
      <c r="AT5" s="716"/>
      <c r="AU5" s="716"/>
      <c r="AV5" s="716"/>
      <c r="AW5" s="716"/>
      <c r="AX5" s="716"/>
      <c r="AY5" s="716"/>
      <c r="AZ5" s="716"/>
      <c r="BA5" s="716"/>
      <c r="BB5" s="716"/>
      <c r="BC5" s="716"/>
      <c r="BD5" s="716"/>
      <c r="BE5" s="716"/>
      <c r="BF5" s="717"/>
      <c r="BG5" s="657">
        <v>2375579</v>
      </c>
      <c r="BH5" s="658"/>
      <c r="BI5" s="658"/>
      <c r="BJ5" s="658"/>
      <c r="BK5" s="658"/>
      <c r="BL5" s="658"/>
      <c r="BM5" s="658"/>
      <c r="BN5" s="659"/>
      <c r="BO5" s="695">
        <v>99.5</v>
      </c>
      <c r="BP5" s="695"/>
      <c r="BQ5" s="695"/>
      <c r="BR5" s="695"/>
      <c r="BS5" s="696" t="s">
        <v>121</v>
      </c>
      <c r="BT5" s="696"/>
      <c r="BU5" s="696"/>
      <c r="BV5" s="696"/>
      <c r="BW5" s="696"/>
      <c r="BX5" s="696"/>
      <c r="BY5" s="696"/>
      <c r="BZ5" s="696"/>
      <c r="CA5" s="696"/>
      <c r="CB5" s="731"/>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58928</v>
      </c>
      <c r="S6" s="658"/>
      <c r="T6" s="658"/>
      <c r="U6" s="658"/>
      <c r="V6" s="658"/>
      <c r="W6" s="658"/>
      <c r="X6" s="658"/>
      <c r="Y6" s="659"/>
      <c r="Z6" s="695">
        <v>0.5</v>
      </c>
      <c r="AA6" s="695"/>
      <c r="AB6" s="695"/>
      <c r="AC6" s="695"/>
      <c r="AD6" s="696">
        <v>58928</v>
      </c>
      <c r="AE6" s="696"/>
      <c r="AF6" s="696"/>
      <c r="AG6" s="696"/>
      <c r="AH6" s="696"/>
      <c r="AI6" s="696"/>
      <c r="AJ6" s="696"/>
      <c r="AK6" s="696"/>
      <c r="AL6" s="660">
        <v>1.1000000000000001</v>
      </c>
      <c r="AM6" s="661"/>
      <c r="AN6" s="661"/>
      <c r="AO6" s="697"/>
      <c r="AP6" s="654" t="s">
        <v>222</v>
      </c>
      <c r="AQ6" s="655"/>
      <c r="AR6" s="655"/>
      <c r="AS6" s="655"/>
      <c r="AT6" s="655"/>
      <c r="AU6" s="655"/>
      <c r="AV6" s="655"/>
      <c r="AW6" s="655"/>
      <c r="AX6" s="655"/>
      <c r="AY6" s="655"/>
      <c r="AZ6" s="655"/>
      <c r="BA6" s="655"/>
      <c r="BB6" s="655"/>
      <c r="BC6" s="655"/>
      <c r="BD6" s="655"/>
      <c r="BE6" s="655"/>
      <c r="BF6" s="656"/>
      <c r="BG6" s="657">
        <v>2375579</v>
      </c>
      <c r="BH6" s="658"/>
      <c r="BI6" s="658"/>
      <c r="BJ6" s="658"/>
      <c r="BK6" s="658"/>
      <c r="BL6" s="658"/>
      <c r="BM6" s="658"/>
      <c r="BN6" s="659"/>
      <c r="BO6" s="695">
        <v>99.5</v>
      </c>
      <c r="BP6" s="695"/>
      <c r="BQ6" s="695"/>
      <c r="BR6" s="695"/>
      <c r="BS6" s="696" t="s">
        <v>121</v>
      </c>
      <c r="BT6" s="696"/>
      <c r="BU6" s="696"/>
      <c r="BV6" s="696"/>
      <c r="BW6" s="696"/>
      <c r="BX6" s="696"/>
      <c r="BY6" s="696"/>
      <c r="BZ6" s="696"/>
      <c r="CA6" s="696"/>
      <c r="CB6" s="731"/>
      <c r="CD6" s="715" t="s">
        <v>223</v>
      </c>
      <c r="CE6" s="716"/>
      <c r="CF6" s="716"/>
      <c r="CG6" s="716"/>
      <c r="CH6" s="716"/>
      <c r="CI6" s="716"/>
      <c r="CJ6" s="716"/>
      <c r="CK6" s="716"/>
      <c r="CL6" s="716"/>
      <c r="CM6" s="716"/>
      <c r="CN6" s="716"/>
      <c r="CO6" s="716"/>
      <c r="CP6" s="716"/>
      <c r="CQ6" s="717"/>
      <c r="CR6" s="657">
        <v>82479</v>
      </c>
      <c r="CS6" s="658"/>
      <c r="CT6" s="658"/>
      <c r="CU6" s="658"/>
      <c r="CV6" s="658"/>
      <c r="CW6" s="658"/>
      <c r="CX6" s="658"/>
      <c r="CY6" s="659"/>
      <c r="CZ6" s="739">
        <v>0.6</v>
      </c>
      <c r="DA6" s="721"/>
      <c r="DB6" s="721"/>
      <c r="DC6" s="741"/>
      <c r="DD6" s="663" t="s">
        <v>121</v>
      </c>
      <c r="DE6" s="658"/>
      <c r="DF6" s="658"/>
      <c r="DG6" s="658"/>
      <c r="DH6" s="658"/>
      <c r="DI6" s="658"/>
      <c r="DJ6" s="658"/>
      <c r="DK6" s="658"/>
      <c r="DL6" s="658"/>
      <c r="DM6" s="658"/>
      <c r="DN6" s="658"/>
      <c r="DO6" s="658"/>
      <c r="DP6" s="659"/>
      <c r="DQ6" s="663">
        <v>82479</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673</v>
      </c>
      <c r="S7" s="658"/>
      <c r="T7" s="658"/>
      <c r="U7" s="658"/>
      <c r="V7" s="658"/>
      <c r="W7" s="658"/>
      <c r="X7" s="658"/>
      <c r="Y7" s="659"/>
      <c r="Z7" s="695">
        <v>0</v>
      </c>
      <c r="AA7" s="695"/>
      <c r="AB7" s="695"/>
      <c r="AC7" s="695"/>
      <c r="AD7" s="696">
        <v>673</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1060116</v>
      </c>
      <c r="BH7" s="658"/>
      <c r="BI7" s="658"/>
      <c r="BJ7" s="658"/>
      <c r="BK7" s="658"/>
      <c r="BL7" s="658"/>
      <c r="BM7" s="658"/>
      <c r="BN7" s="659"/>
      <c r="BO7" s="695">
        <v>44.4</v>
      </c>
      <c r="BP7" s="695"/>
      <c r="BQ7" s="695"/>
      <c r="BR7" s="695"/>
      <c r="BS7" s="696" t="s">
        <v>121</v>
      </c>
      <c r="BT7" s="696"/>
      <c r="BU7" s="696"/>
      <c r="BV7" s="696"/>
      <c r="BW7" s="696"/>
      <c r="BX7" s="696"/>
      <c r="BY7" s="696"/>
      <c r="BZ7" s="696"/>
      <c r="CA7" s="696"/>
      <c r="CB7" s="731"/>
      <c r="CD7" s="654" t="s">
        <v>226</v>
      </c>
      <c r="CE7" s="655"/>
      <c r="CF7" s="655"/>
      <c r="CG7" s="655"/>
      <c r="CH7" s="655"/>
      <c r="CI7" s="655"/>
      <c r="CJ7" s="655"/>
      <c r="CK7" s="655"/>
      <c r="CL7" s="655"/>
      <c r="CM7" s="655"/>
      <c r="CN7" s="655"/>
      <c r="CO7" s="655"/>
      <c r="CP7" s="655"/>
      <c r="CQ7" s="656"/>
      <c r="CR7" s="657">
        <v>4816230</v>
      </c>
      <c r="CS7" s="658"/>
      <c r="CT7" s="658"/>
      <c r="CU7" s="658"/>
      <c r="CV7" s="658"/>
      <c r="CW7" s="658"/>
      <c r="CX7" s="658"/>
      <c r="CY7" s="659"/>
      <c r="CZ7" s="695">
        <v>37.200000000000003</v>
      </c>
      <c r="DA7" s="695"/>
      <c r="DB7" s="695"/>
      <c r="DC7" s="695"/>
      <c r="DD7" s="663">
        <v>95658</v>
      </c>
      <c r="DE7" s="658"/>
      <c r="DF7" s="658"/>
      <c r="DG7" s="658"/>
      <c r="DH7" s="658"/>
      <c r="DI7" s="658"/>
      <c r="DJ7" s="658"/>
      <c r="DK7" s="658"/>
      <c r="DL7" s="658"/>
      <c r="DM7" s="658"/>
      <c r="DN7" s="658"/>
      <c r="DO7" s="658"/>
      <c r="DP7" s="659"/>
      <c r="DQ7" s="663">
        <v>991486</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7813</v>
      </c>
      <c r="S8" s="658"/>
      <c r="T8" s="658"/>
      <c r="U8" s="658"/>
      <c r="V8" s="658"/>
      <c r="W8" s="658"/>
      <c r="X8" s="658"/>
      <c r="Y8" s="659"/>
      <c r="Z8" s="695">
        <v>0.1</v>
      </c>
      <c r="AA8" s="695"/>
      <c r="AB8" s="695"/>
      <c r="AC8" s="695"/>
      <c r="AD8" s="696">
        <v>7813</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30264</v>
      </c>
      <c r="BH8" s="658"/>
      <c r="BI8" s="658"/>
      <c r="BJ8" s="658"/>
      <c r="BK8" s="658"/>
      <c r="BL8" s="658"/>
      <c r="BM8" s="658"/>
      <c r="BN8" s="659"/>
      <c r="BO8" s="695">
        <v>1.3</v>
      </c>
      <c r="BP8" s="695"/>
      <c r="BQ8" s="695"/>
      <c r="BR8" s="695"/>
      <c r="BS8" s="696" t="s">
        <v>121</v>
      </c>
      <c r="BT8" s="696"/>
      <c r="BU8" s="696"/>
      <c r="BV8" s="696"/>
      <c r="BW8" s="696"/>
      <c r="BX8" s="696"/>
      <c r="BY8" s="696"/>
      <c r="BZ8" s="696"/>
      <c r="CA8" s="696"/>
      <c r="CB8" s="731"/>
      <c r="CD8" s="654" t="s">
        <v>229</v>
      </c>
      <c r="CE8" s="655"/>
      <c r="CF8" s="655"/>
      <c r="CG8" s="655"/>
      <c r="CH8" s="655"/>
      <c r="CI8" s="655"/>
      <c r="CJ8" s="655"/>
      <c r="CK8" s="655"/>
      <c r="CL8" s="655"/>
      <c r="CM8" s="655"/>
      <c r="CN8" s="655"/>
      <c r="CO8" s="655"/>
      <c r="CP8" s="655"/>
      <c r="CQ8" s="656"/>
      <c r="CR8" s="657">
        <v>2788752</v>
      </c>
      <c r="CS8" s="658"/>
      <c r="CT8" s="658"/>
      <c r="CU8" s="658"/>
      <c r="CV8" s="658"/>
      <c r="CW8" s="658"/>
      <c r="CX8" s="658"/>
      <c r="CY8" s="659"/>
      <c r="CZ8" s="695">
        <v>21.6</v>
      </c>
      <c r="DA8" s="695"/>
      <c r="DB8" s="695"/>
      <c r="DC8" s="695"/>
      <c r="DD8" s="663">
        <v>74133</v>
      </c>
      <c r="DE8" s="658"/>
      <c r="DF8" s="658"/>
      <c r="DG8" s="658"/>
      <c r="DH8" s="658"/>
      <c r="DI8" s="658"/>
      <c r="DJ8" s="658"/>
      <c r="DK8" s="658"/>
      <c r="DL8" s="658"/>
      <c r="DM8" s="658"/>
      <c r="DN8" s="658"/>
      <c r="DO8" s="658"/>
      <c r="DP8" s="659"/>
      <c r="DQ8" s="663">
        <v>1382066</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8817</v>
      </c>
      <c r="S9" s="658"/>
      <c r="T9" s="658"/>
      <c r="U9" s="658"/>
      <c r="V9" s="658"/>
      <c r="W9" s="658"/>
      <c r="X9" s="658"/>
      <c r="Y9" s="659"/>
      <c r="Z9" s="695">
        <v>0.1</v>
      </c>
      <c r="AA9" s="695"/>
      <c r="AB9" s="695"/>
      <c r="AC9" s="695"/>
      <c r="AD9" s="696">
        <v>8817</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752593</v>
      </c>
      <c r="BH9" s="658"/>
      <c r="BI9" s="658"/>
      <c r="BJ9" s="658"/>
      <c r="BK9" s="658"/>
      <c r="BL9" s="658"/>
      <c r="BM9" s="658"/>
      <c r="BN9" s="659"/>
      <c r="BO9" s="695">
        <v>31.5</v>
      </c>
      <c r="BP9" s="695"/>
      <c r="BQ9" s="695"/>
      <c r="BR9" s="695"/>
      <c r="BS9" s="696" t="s">
        <v>121</v>
      </c>
      <c r="BT9" s="696"/>
      <c r="BU9" s="696"/>
      <c r="BV9" s="696"/>
      <c r="BW9" s="696"/>
      <c r="BX9" s="696"/>
      <c r="BY9" s="696"/>
      <c r="BZ9" s="696"/>
      <c r="CA9" s="696"/>
      <c r="CB9" s="731"/>
      <c r="CD9" s="654" t="s">
        <v>232</v>
      </c>
      <c r="CE9" s="655"/>
      <c r="CF9" s="655"/>
      <c r="CG9" s="655"/>
      <c r="CH9" s="655"/>
      <c r="CI9" s="655"/>
      <c r="CJ9" s="655"/>
      <c r="CK9" s="655"/>
      <c r="CL9" s="655"/>
      <c r="CM9" s="655"/>
      <c r="CN9" s="655"/>
      <c r="CO9" s="655"/>
      <c r="CP9" s="655"/>
      <c r="CQ9" s="656"/>
      <c r="CR9" s="657">
        <v>760131</v>
      </c>
      <c r="CS9" s="658"/>
      <c r="CT9" s="658"/>
      <c r="CU9" s="658"/>
      <c r="CV9" s="658"/>
      <c r="CW9" s="658"/>
      <c r="CX9" s="658"/>
      <c r="CY9" s="659"/>
      <c r="CZ9" s="695">
        <v>5.9</v>
      </c>
      <c r="DA9" s="695"/>
      <c r="DB9" s="695"/>
      <c r="DC9" s="695"/>
      <c r="DD9" s="663">
        <v>5440</v>
      </c>
      <c r="DE9" s="658"/>
      <c r="DF9" s="658"/>
      <c r="DG9" s="658"/>
      <c r="DH9" s="658"/>
      <c r="DI9" s="658"/>
      <c r="DJ9" s="658"/>
      <c r="DK9" s="658"/>
      <c r="DL9" s="658"/>
      <c r="DM9" s="658"/>
      <c r="DN9" s="658"/>
      <c r="DO9" s="658"/>
      <c r="DP9" s="659"/>
      <c r="DQ9" s="663">
        <v>620293</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63582</v>
      </c>
      <c r="BH10" s="658"/>
      <c r="BI10" s="658"/>
      <c r="BJ10" s="658"/>
      <c r="BK10" s="658"/>
      <c r="BL10" s="658"/>
      <c r="BM10" s="658"/>
      <c r="BN10" s="659"/>
      <c r="BO10" s="695">
        <v>2.7</v>
      </c>
      <c r="BP10" s="695"/>
      <c r="BQ10" s="695"/>
      <c r="BR10" s="695"/>
      <c r="BS10" s="696" t="s">
        <v>121</v>
      </c>
      <c r="BT10" s="696"/>
      <c r="BU10" s="696"/>
      <c r="BV10" s="696"/>
      <c r="BW10" s="696"/>
      <c r="BX10" s="696"/>
      <c r="BY10" s="696"/>
      <c r="BZ10" s="696"/>
      <c r="CA10" s="696"/>
      <c r="CB10" s="731"/>
      <c r="CD10" s="654" t="s">
        <v>235</v>
      </c>
      <c r="CE10" s="655"/>
      <c r="CF10" s="655"/>
      <c r="CG10" s="655"/>
      <c r="CH10" s="655"/>
      <c r="CI10" s="655"/>
      <c r="CJ10" s="655"/>
      <c r="CK10" s="655"/>
      <c r="CL10" s="655"/>
      <c r="CM10" s="655"/>
      <c r="CN10" s="655"/>
      <c r="CO10" s="655"/>
      <c r="CP10" s="655"/>
      <c r="CQ10" s="656"/>
      <c r="CR10" s="657">
        <v>10051</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51</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415047</v>
      </c>
      <c r="S11" s="658"/>
      <c r="T11" s="658"/>
      <c r="U11" s="658"/>
      <c r="V11" s="658"/>
      <c r="W11" s="658"/>
      <c r="X11" s="658"/>
      <c r="Y11" s="659"/>
      <c r="Z11" s="660">
        <v>3.2</v>
      </c>
      <c r="AA11" s="661"/>
      <c r="AB11" s="661"/>
      <c r="AC11" s="662"/>
      <c r="AD11" s="663">
        <v>415047</v>
      </c>
      <c r="AE11" s="658"/>
      <c r="AF11" s="658"/>
      <c r="AG11" s="658"/>
      <c r="AH11" s="658"/>
      <c r="AI11" s="658"/>
      <c r="AJ11" s="658"/>
      <c r="AK11" s="659"/>
      <c r="AL11" s="660">
        <v>7.9</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213677</v>
      </c>
      <c r="BH11" s="658"/>
      <c r="BI11" s="658"/>
      <c r="BJ11" s="658"/>
      <c r="BK11" s="658"/>
      <c r="BL11" s="658"/>
      <c r="BM11" s="658"/>
      <c r="BN11" s="659"/>
      <c r="BO11" s="695">
        <v>9</v>
      </c>
      <c r="BP11" s="695"/>
      <c r="BQ11" s="695"/>
      <c r="BR11" s="695"/>
      <c r="BS11" s="696" t="s">
        <v>121</v>
      </c>
      <c r="BT11" s="696"/>
      <c r="BU11" s="696"/>
      <c r="BV11" s="696"/>
      <c r="BW11" s="696"/>
      <c r="BX11" s="696"/>
      <c r="BY11" s="696"/>
      <c r="BZ11" s="696"/>
      <c r="CA11" s="696"/>
      <c r="CB11" s="731"/>
      <c r="CD11" s="654" t="s">
        <v>238</v>
      </c>
      <c r="CE11" s="655"/>
      <c r="CF11" s="655"/>
      <c r="CG11" s="655"/>
      <c r="CH11" s="655"/>
      <c r="CI11" s="655"/>
      <c r="CJ11" s="655"/>
      <c r="CK11" s="655"/>
      <c r="CL11" s="655"/>
      <c r="CM11" s="655"/>
      <c r="CN11" s="655"/>
      <c r="CO11" s="655"/>
      <c r="CP11" s="655"/>
      <c r="CQ11" s="656"/>
      <c r="CR11" s="657">
        <v>1133468</v>
      </c>
      <c r="CS11" s="658"/>
      <c r="CT11" s="658"/>
      <c r="CU11" s="658"/>
      <c r="CV11" s="658"/>
      <c r="CW11" s="658"/>
      <c r="CX11" s="658"/>
      <c r="CY11" s="659"/>
      <c r="CZ11" s="695">
        <v>8.8000000000000007</v>
      </c>
      <c r="DA11" s="695"/>
      <c r="DB11" s="695"/>
      <c r="DC11" s="695"/>
      <c r="DD11" s="663">
        <v>899012</v>
      </c>
      <c r="DE11" s="658"/>
      <c r="DF11" s="658"/>
      <c r="DG11" s="658"/>
      <c r="DH11" s="658"/>
      <c r="DI11" s="658"/>
      <c r="DJ11" s="658"/>
      <c r="DK11" s="658"/>
      <c r="DL11" s="658"/>
      <c r="DM11" s="658"/>
      <c r="DN11" s="658"/>
      <c r="DO11" s="658"/>
      <c r="DP11" s="659"/>
      <c r="DQ11" s="663">
        <v>211444</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1115647</v>
      </c>
      <c r="BH12" s="658"/>
      <c r="BI12" s="658"/>
      <c r="BJ12" s="658"/>
      <c r="BK12" s="658"/>
      <c r="BL12" s="658"/>
      <c r="BM12" s="658"/>
      <c r="BN12" s="659"/>
      <c r="BO12" s="695">
        <v>46.7</v>
      </c>
      <c r="BP12" s="695"/>
      <c r="BQ12" s="695"/>
      <c r="BR12" s="695"/>
      <c r="BS12" s="696" t="s">
        <v>121</v>
      </c>
      <c r="BT12" s="696"/>
      <c r="BU12" s="696"/>
      <c r="BV12" s="696"/>
      <c r="BW12" s="696"/>
      <c r="BX12" s="696"/>
      <c r="BY12" s="696"/>
      <c r="BZ12" s="696"/>
      <c r="CA12" s="696"/>
      <c r="CB12" s="731"/>
      <c r="CD12" s="654" t="s">
        <v>241</v>
      </c>
      <c r="CE12" s="655"/>
      <c r="CF12" s="655"/>
      <c r="CG12" s="655"/>
      <c r="CH12" s="655"/>
      <c r="CI12" s="655"/>
      <c r="CJ12" s="655"/>
      <c r="CK12" s="655"/>
      <c r="CL12" s="655"/>
      <c r="CM12" s="655"/>
      <c r="CN12" s="655"/>
      <c r="CO12" s="655"/>
      <c r="CP12" s="655"/>
      <c r="CQ12" s="656"/>
      <c r="CR12" s="657">
        <v>371313</v>
      </c>
      <c r="CS12" s="658"/>
      <c r="CT12" s="658"/>
      <c r="CU12" s="658"/>
      <c r="CV12" s="658"/>
      <c r="CW12" s="658"/>
      <c r="CX12" s="658"/>
      <c r="CY12" s="659"/>
      <c r="CZ12" s="695">
        <v>2.9</v>
      </c>
      <c r="DA12" s="695"/>
      <c r="DB12" s="695"/>
      <c r="DC12" s="695"/>
      <c r="DD12" s="663">
        <v>99343</v>
      </c>
      <c r="DE12" s="658"/>
      <c r="DF12" s="658"/>
      <c r="DG12" s="658"/>
      <c r="DH12" s="658"/>
      <c r="DI12" s="658"/>
      <c r="DJ12" s="658"/>
      <c r="DK12" s="658"/>
      <c r="DL12" s="658"/>
      <c r="DM12" s="658"/>
      <c r="DN12" s="658"/>
      <c r="DO12" s="658"/>
      <c r="DP12" s="659"/>
      <c r="DQ12" s="663">
        <v>263604</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1077933</v>
      </c>
      <c r="BH13" s="658"/>
      <c r="BI13" s="658"/>
      <c r="BJ13" s="658"/>
      <c r="BK13" s="658"/>
      <c r="BL13" s="658"/>
      <c r="BM13" s="658"/>
      <c r="BN13" s="659"/>
      <c r="BO13" s="695">
        <v>45.2</v>
      </c>
      <c r="BP13" s="695"/>
      <c r="BQ13" s="695"/>
      <c r="BR13" s="695"/>
      <c r="BS13" s="696" t="s">
        <v>121</v>
      </c>
      <c r="BT13" s="696"/>
      <c r="BU13" s="696"/>
      <c r="BV13" s="696"/>
      <c r="BW13" s="696"/>
      <c r="BX13" s="696"/>
      <c r="BY13" s="696"/>
      <c r="BZ13" s="696"/>
      <c r="CA13" s="696"/>
      <c r="CB13" s="731"/>
      <c r="CD13" s="654" t="s">
        <v>244</v>
      </c>
      <c r="CE13" s="655"/>
      <c r="CF13" s="655"/>
      <c r="CG13" s="655"/>
      <c r="CH13" s="655"/>
      <c r="CI13" s="655"/>
      <c r="CJ13" s="655"/>
      <c r="CK13" s="655"/>
      <c r="CL13" s="655"/>
      <c r="CM13" s="655"/>
      <c r="CN13" s="655"/>
      <c r="CO13" s="655"/>
      <c r="CP13" s="655"/>
      <c r="CQ13" s="656"/>
      <c r="CR13" s="657">
        <v>733586</v>
      </c>
      <c r="CS13" s="658"/>
      <c r="CT13" s="658"/>
      <c r="CU13" s="658"/>
      <c r="CV13" s="658"/>
      <c r="CW13" s="658"/>
      <c r="CX13" s="658"/>
      <c r="CY13" s="659"/>
      <c r="CZ13" s="695">
        <v>5.7</v>
      </c>
      <c r="DA13" s="695"/>
      <c r="DB13" s="695"/>
      <c r="DC13" s="695"/>
      <c r="DD13" s="663">
        <v>332036</v>
      </c>
      <c r="DE13" s="658"/>
      <c r="DF13" s="658"/>
      <c r="DG13" s="658"/>
      <c r="DH13" s="658"/>
      <c r="DI13" s="658"/>
      <c r="DJ13" s="658"/>
      <c r="DK13" s="658"/>
      <c r="DL13" s="658"/>
      <c r="DM13" s="658"/>
      <c r="DN13" s="658"/>
      <c r="DO13" s="658"/>
      <c r="DP13" s="659"/>
      <c r="DQ13" s="663">
        <v>509149</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349</v>
      </c>
      <c r="S14" s="658"/>
      <c r="T14" s="658"/>
      <c r="U14" s="658"/>
      <c r="V14" s="658"/>
      <c r="W14" s="658"/>
      <c r="X14" s="658"/>
      <c r="Y14" s="659"/>
      <c r="Z14" s="695">
        <v>0</v>
      </c>
      <c r="AA14" s="695"/>
      <c r="AB14" s="695"/>
      <c r="AC14" s="695"/>
      <c r="AD14" s="696">
        <v>349</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64636</v>
      </c>
      <c r="BH14" s="658"/>
      <c r="BI14" s="658"/>
      <c r="BJ14" s="658"/>
      <c r="BK14" s="658"/>
      <c r="BL14" s="658"/>
      <c r="BM14" s="658"/>
      <c r="BN14" s="659"/>
      <c r="BO14" s="695">
        <v>2.7</v>
      </c>
      <c r="BP14" s="695"/>
      <c r="BQ14" s="695"/>
      <c r="BR14" s="695"/>
      <c r="BS14" s="696" t="s">
        <v>121</v>
      </c>
      <c r="BT14" s="696"/>
      <c r="BU14" s="696"/>
      <c r="BV14" s="696"/>
      <c r="BW14" s="696"/>
      <c r="BX14" s="696"/>
      <c r="BY14" s="696"/>
      <c r="BZ14" s="696"/>
      <c r="CA14" s="696"/>
      <c r="CB14" s="731"/>
      <c r="CD14" s="654" t="s">
        <v>247</v>
      </c>
      <c r="CE14" s="655"/>
      <c r="CF14" s="655"/>
      <c r="CG14" s="655"/>
      <c r="CH14" s="655"/>
      <c r="CI14" s="655"/>
      <c r="CJ14" s="655"/>
      <c r="CK14" s="655"/>
      <c r="CL14" s="655"/>
      <c r="CM14" s="655"/>
      <c r="CN14" s="655"/>
      <c r="CO14" s="655"/>
      <c r="CP14" s="655"/>
      <c r="CQ14" s="656"/>
      <c r="CR14" s="657">
        <v>394131</v>
      </c>
      <c r="CS14" s="658"/>
      <c r="CT14" s="658"/>
      <c r="CU14" s="658"/>
      <c r="CV14" s="658"/>
      <c r="CW14" s="658"/>
      <c r="CX14" s="658"/>
      <c r="CY14" s="659"/>
      <c r="CZ14" s="695">
        <v>3</v>
      </c>
      <c r="DA14" s="695"/>
      <c r="DB14" s="695"/>
      <c r="DC14" s="695"/>
      <c r="DD14" s="663">
        <v>54463</v>
      </c>
      <c r="DE14" s="658"/>
      <c r="DF14" s="658"/>
      <c r="DG14" s="658"/>
      <c r="DH14" s="658"/>
      <c r="DI14" s="658"/>
      <c r="DJ14" s="658"/>
      <c r="DK14" s="658"/>
      <c r="DL14" s="658"/>
      <c r="DM14" s="658"/>
      <c r="DN14" s="658"/>
      <c r="DO14" s="658"/>
      <c r="DP14" s="659"/>
      <c r="DQ14" s="663">
        <v>334241</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135180</v>
      </c>
      <c r="BH15" s="658"/>
      <c r="BI15" s="658"/>
      <c r="BJ15" s="658"/>
      <c r="BK15" s="658"/>
      <c r="BL15" s="658"/>
      <c r="BM15" s="658"/>
      <c r="BN15" s="659"/>
      <c r="BO15" s="695">
        <v>5.7</v>
      </c>
      <c r="BP15" s="695"/>
      <c r="BQ15" s="695"/>
      <c r="BR15" s="695"/>
      <c r="BS15" s="696" t="s">
        <v>121</v>
      </c>
      <c r="BT15" s="696"/>
      <c r="BU15" s="696"/>
      <c r="BV15" s="696"/>
      <c r="BW15" s="696"/>
      <c r="BX15" s="696"/>
      <c r="BY15" s="696"/>
      <c r="BZ15" s="696"/>
      <c r="CA15" s="696"/>
      <c r="CB15" s="731"/>
      <c r="CD15" s="654" t="s">
        <v>250</v>
      </c>
      <c r="CE15" s="655"/>
      <c r="CF15" s="655"/>
      <c r="CG15" s="655"/>
      <c r="CH15" s="655"/>
      <c r="CI15" s="655"/>
      <c r="CJ15" s="655"/>
      <c r="CK15" s="655"/>
      <c r="CL15" s="655"/>
      <c r="CM15" s="655"/>
      <c r="CN15" s="655"/>
      <c r="CO15" s="655"/>
      <c r="CP15" s="655"/>
      <c r="CQ15" s="656"/>
      <c r="CR15" s="657">
        <v>900451</v>
      </c>
      <c r="CS15" s="658"/>
      <c r="CT15" s="658"/>
      <c r="CU15" s="658"/>
      <c r="CV15" s="658"/>
      <c r="CW15" s="658"/>
      <c r="CX15" s="658"/>
      <c r="CY15" s="659"/>
      <c r="CZ15" s="695">
        <v>7</v>
      </c>
      <c r="DA15" s="695"/>
      <c r="DB15" s="695"/>
      <c r="DC15" s="695"/>
      <c r="DD15" s="663">
        <v>31300</v>
      </c>
      <c r="DE15" s="658"/>
      <c r="DF15" s="658"/>
      <c r="DG15" s="658"/>
      <c r="DH15" s="658"/>
      <c r="DI15" s="658"/>
      <c r="DJ15" s="658"/>
      <c r="DK15" s="658"/>
      <c r="DL15" s="658"/>
      <c r="DM15" s="658"/>
      <c r="DN15" s="658"/>
      <c r="DO15" s="658"/>
      <c r="DP15" s="659"/>
      <c r="DQ15" s="663">
        <v>716532</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4823</v>
      </c>
      <c r="S16" s="658"/>
      <c r="T16" s="658"/>
      <c r="U16" s="658"/>
      <c r="V16" s="658"/>
      <c r="W16" s="658"/>
      <c r="X16" s="658"/>
      <c r="Y16" s="659"/>
      <c r="Z16" s="695">
        <v>0</v>
      </c>
      <c r="AA16" s="695"/>
      <c r="AB16" s="695"/>
      <c r="AC16" s="695"/>
      <c r="AD16" s="696">
        <v>4823</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1"/>
      <c r="CD16" s="654" t="s">
        <v>253</v>
      </c>
      <c r="CE16" s="655"/>
      <c r="CF16" s="655"/>
      <c r="CG16" s="655"/>
      <c r="CH16" s="655"/>
      <c r="CI16" s="655"/>
      <c r="CJ16" s="655"/>
      <c r="CK16" s="655"/>
      <c r="CL16" s="655"/>
      <c r="CM16" s="655"/>
      <c r="CN16" s="655"/>
      <c r="CO16" s="655"/>
      <c r="CP16" s="655"/>
      <c r="CQ16" s="656"/>
      <c r="CR16" s="657">
        <v>61207</v>
      </c>
      <c r="CS16" s="658"/>
      <c r="CT16" s="658"/>
      <c r="CU16" s="658"/>
      <c r="CV16" s="658"/>
      <c r="CW16" s="658"/>
      <c r="CX16" s="658"/>
      <c r="CY16" s="659"/>
      <c r="CZ16" s="695">
        <v>0.5</v>
      </c>
      <c r="DA16" s="695"/>
      <c r="DB16" s="695"/>
      <c r="DC16" s="695"/>
      <c r="DD16" s="663" t="s">
        <v>121</v>
      </c>
      <c r="DE16" s="658"/>
      <c r="DF16" s="658"/>
      <c r="DG16" s="658"/>
      <c r="DH16" s="658"/>
      <c r="DI16" s="658"/>
      <c r="DJ16" s="658"/>
      <c r="DK16" s="658"/>
      <c r="DL16" s="658"/>
      <c r="DM16" s="658"/>
      <c r="DN16" s="658"/>
      <c r="DO16" s="658"/>
      <c r="DP16" s="659"/>
      <c r="DQ16" s="663">
        <v>9571</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43270</v>
      </c>
      <c r="S17" s="658"/>
      <c r="T17" s="658"/>
      <c r="U17" s="658"/>
      <c r="V17" s="658"/>
      <c r="W17" s="658"/>
      <c r="X17" s="658"/>
      <c r="Y17" s="659"/>
      <c r="Z17" s="695">
        <v>0.3</v>
      </c>
      <c r="AA17" s="695"/>
      <c r="AB17" s="695"/>
      <c r="AC17" s="695"/>
      <c r="AD17" s="696">
        <v>43270</v>
      </c>
      <c r="AE17" s="696"/>
      <c r="AF17" s="696"/>
      <c r="AG17" s="696"/>
      <c r="AH17" s="696"/>
      <c r="AI17" s="696"/>
      <c r="AJ17" s="696"/>
      <c r="AK17" s="696"/>
      <c r="AL17" s="660">
        <v>0.8</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1"/>
      <c r="CD17" s="654" t="s">
        <v>256</v>
      </c>
      <c r="CE17" s="655"/>
      <c r="CF17" s="655"/>
      <c r="CG17" s="655"/>
      <c r="CH17" s="655"/>
      <c r="CI17" s="655"/>
      <c r="CJ17" s="655"/>
      <c r="CK17" s="655"/>
      <c r="CL17" s="655"/>
      <c r="CM17" s="655"/>
      <c r="CN17" s="655"/>
      <c r="CO17" s="655"/>
      <c r="CP17" s="655"/>
      <c r="CQ17" s="656"/>
      <c r="CR17" s="657">
        <v>879425</v>
      </c>
      <c r="CS17" s="658"/>
      <c r="CT17" s="658"/>
      <c r="CU17" s="658"/>
      <c r="CV17" s="658"/>
      <c r="CW17" s="658"/>
      <c r="CX17" s="658"/>
      <c r="CY17" s="659"/>
      <c r="CZ17" s="695">
        <v>6.8</v>
      </c>
      <c r="DA17" s="695"/>
      <c r="DB17" s="695"/>
      <c r="DC17" s="695"/>
      <c r="DD17" s="663" t="s">
        <v>121</v>
      </c>
      <c r="DE17" s="658"/>
      <c r="DF17" s="658"/>
      <c r="DG17" s="658"/>
      <c r="DH17" s="658"/>
      <c r="DI17" s="658"/>
      <c r="DJ17" s="658"/>
      <c r="DK17" s="658"/>
      <c r="DL17" s="658"/>
      <c r="DM17" s="658"/>
      <c r="DN17" s="658"/>
      <c r="DO17" s="658"/>
      <c r="DP17" s="659"/>
      <c r="DQ17" s="663">
        <v>833121</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22658</v>
      </c>
      <c r="S18" s="658"/>
      <c r="T18" s="658"/>
      <c r="U18" s="658"/>
      <c r="V18" s="658"/>
      <c r="W18" s="658"/>
      <c r="X18" s="658"/>
      <c r="Y18" s="659"/>
      <c r="Z18" s="695">
        <v>0.2</v>
      </c>
      <c r="AA18" s="695"/>
      <c r="AB18" s="695"/>
      <c r="AC18" s="695"/>
      <c r="AD18" s="696">
        <v>22658</v>
      </c>
      <c r="AE18" s="696"/>
      <c r="AF18" s="696"/>
      <c r="AG18" s="696"/>
      <c r="AH18" s="696"/>
      <c r="AI18" s="696"/>
      <c r="AJ18" s="696"/>
      <c r="AK18" s="696"/>
      <c r="AL18" s="660">
        <v>0.4</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1"/>
      <c r="CD18" s="654" t="s">
        <v>259</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22251</v>
      </c>
      <c r="S19" s="658"/>
      <c r="T19" s="658"/>
      <c r="U19" s="658"/>
      <c r="V19" s="658"/>
      <c r="W19" s="658"/>
      <c r="X19" s="658"/>
      <c r="Y19" s="659"/>
      <c r="Z19" s="695">
        <v>0.2</v>
      </c>
      <c r="AA19" s="695"/>
      <c r="AB19" s="695"/>
      <c r="AC19" s="695"/>
      <c r="AD19" s="696">
        <v>22251</v>
      </c>
      <c r="AE19" s="696"/>
      <c r="AF19" s="696"/>
      <c r="AG19" s="696"/>
      <c r="AH19" s="696"/>
      <c r="AI19" s="696"/>
      <c r="AJ19" s="696"/>
      <c r="AK19" s="696"/>
      <c r="AL19" s="660">
        <v>0.4</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11732</v>
      </c>
      <c r="BH19" s="658"/>
      <c r="BI19" s="658"/>
      <c r="BJ19" s="658"/>
      <c r="BK19" s="658"/>
      <c r="BL19" s="658"/>
      <c r="BM19" s="658"/>
      <c r="BN19" s="659"/>
      <c r="BO19" s="695">
        <v>0.5</v>
      </c>
      <c r="BP19" s="695"/>
      <c r="BQ19" s="695"/>
      <c r="BR19" s="695"/>
      <c r="BS19" s="696" t="s">
        <v>121</v>
      </c>
      <c r="BT19" s="696"/>
      <c r="BU19" s="696"/>
      <c r="BV19" s="696"/>
      <c r="BW19" s="696"/>
      <c r="BX19" s="696"/>
      <c r="BY19" s="696"/>
      <c r="BZ19" s="696"/>
      <c r="CA19" s="696"/>
      <c r="CB19" s="731"/>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32" t="s">
        <v>263</v>
      </c>
      <c r="C20" s="733"/>
      <c r="D20" s="733"/>
      <c r="E20" s="733"/>
      <c r="F20" s="733"/>
      <c r="G20" s="733"/>
      <c r="H20" s="733"/>
      <c r="I20" s="733"/>
      <c r="J20" s="733"/>
      <c r="K20" s="733"/>
      <c r="L20" s="733"/>
      <c r="M20" s="733"/>
      <c r="N20" s="733"/>
      <c r="O20" s="733"/>
      <c r="P20" s="733"/>
      <c r="Q20" s="734"/>
      <c r="R20" s="657">
        <v>407</v>
      </c>
      <c r="S20" s="658"/>
      <c r="T20" s="658"/>
      <c r="U20" s="658"/>
      <c r="V20" s="658"/>
      <c r="W20" s="658"/>
      <c r="X20" s="658"/>
      <c r="Y20" s="659"/>
      <c r="Z20" s="695">
        <v>0</v>
      </c>
      <c r="AA20" s="695"/>
      <c r="AB20" s="695"/>
      <c r="AC20" s="695"/>
      <c r="AD20" s="696">
        <v>407</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11732</v>
      </c>
      <c r="BH20" s="658"/>
      <c r="BI20" s="658"/>
      <c r="BJ20" s="658"/>
      <c r="BK20" s="658"/>
      <c r="BL20" s="658"/>
      <c r="BM20" s="658"/>
      <c r="BN20" s="659"/>
      <c r="BO20" s="695">
        <v>0.5</v>
      </c>
      <c r="BP20" s="695"/>
      <c r="BQ20" s="695"/>
      <c r="BR20" s="695"/>
      <c r="BS20" s="696" t="s">
        <v>121</v>
      </c>
      <c r="BT20" s="696"/>
      <c r="BU20" s="696"/>
      <c r="BV20" s="696"/>
      <c r="BW20" s="696"/>
      <c r="BX20" s="696"/>
      <c r="BY20" s="696"/>
      <c r="BZ20" s="696"/>
      <c r="CA20" s="696"/>
      <c r="CB20" s="731"/>
      <c r="CD20" s="654" t="s">
        <v>265</v>
      </c>
      <c r="CE20" s="655"/>
      <c r="CF20" s="655"/>
      <c r="CG20" s="655"/>
      <c r="CH20" s="655"/>
      <c r="CI20" s="655"/>
      <c r="CJ20" s="655"/>
      <c r="CK20" s="655"/>
      <c r="CL20" s="655"/>
      <c r="CM20" s="655"/>
      <c r="CN20" s="655"/>
      <c r="CO20" s="655"/>
      <c r="CP20" s="655"/>
      <c r="CQ20" s="656"/>
      <c r="CR20" s="657">
        <v>12931224</v>
      </c>
      <c r="CS20" s="658"/>
      <c r="CT20" s="658"/>
      <c r="CU20" s="658"/>
      <c r="CV20" s="658"/>
      <c r="CW20" s="658"/>
      <c r="CX20" s="658"/>
      <c r="CY20" s="659"/>
      <c r="CZ20" s="695">
        <v>100</v>
      </c>
      <c r="DA20" s="695"/>
      <c r="DB20" s="695"/>
      <c r="DC20" s="695"/>
      <c r="DD20" s="663">
        <v>1591385</v>
      </c>
      <c r="DE20" s="658"/>
      <c r="DF20" s="658"/>
      <c r="DG20" s="658"/>
      <c r="DH20" s="658"/>
      <c r="DI20" s="658"/>
      <c r="DJ20" s="658"/>
      <c r="DK20" s="658"/>
      <c r="DL20" s="658"/>
      <c r="DM20" s="658"/>
      <c r="DN20" s="658"/>
      <c r="DO20" s="658"/>
      <c r="DP20" s="659"/>
      <c r="DQ20" s="663">
        <v>5954037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2373741</v>
      </c>
      <c r="S21" s="658"/>
      <c r="T21" s="658"/>
      <c r="U21" s="658"/>
      <c r="V21" s="658"/>
      <c r="W21" s="658"/>
      <c r="X21" s="658"/>
      <c r="Y21" s="659"/>
      <c r="Z21" s="695">
        <v>18.2</v>
      </c>
      <c r="AA21" s="695"/>
      <c r="AB21" s="695"/>
      <c r="AC21" s="695"/>
      <c r="AD21" s="696">
        <v>2170554</v>
      </c>
      <c r="AE21" s="696"/>
      <c r="AF21" s="696"/>
      <c r="AG21" s="696"/>
      <c r="AH21" s="696"/>
      <c r="AI21" s="696"/>
      <c r="AJ21" s="696"/>
      <c r="AK21" s="696"/>
      <c r="AL21" s="660">
        <v>41.5</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11732</v>
      </c>
      <c r="BH21" s="658"/>
      <c r="BI21" s="658"/>
      <c r="BJ21" s="658"/>
      <c r="BK21" s="658"/>
      <c r="BL21" s="658"/>
      <c r="BM21" s="658"/>
      <c r="BN21" s="659"/>
      <c r="BO21" s="695">
        <v>0.5</v>
      </c>
      <c r="BP21" s="695"/>
      <c r="BQ21" s="695"/>
      <c r="BR21" s="695"/>
      <c r="BS21" s="696" t="s">
        <v>121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2170554</v>
      </c>
      <c r="S22" s="658"/>
      <c r="T22" s="658"/>
      <c r="U22" s="658"/>
      <c r="V22" s="658"/>
      <c r="W22" s="658"/>
      <c r="X22" s="658"/>
      <c r="Y22" s="659"/>
      <c r="Z22" s="695">
        <v>16.7</v>
      </c>
      <c r="AA22" s="695"/>
      <c r="AB22" s="695"/>
      <c r="AC22" s="695"/>
      <c r="AD22" s="696">
        <v>2170554</v>
      </c>
      <c r="AE22" s="696"/>
      <c r="AF22" s="696"/>
      <c r="AG22" s="696"/>
      <c r="AH22" s="696"/>
      <c r="AI22" s="696"/>
      <c r="AJ22" s="696"/>
      <c r="AK22" s="696"/>
      <c r="AL22" s="660">
        <v>41.5</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1"/>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203187</v>
      </c>
      <c r="S23" s="658"/>
      <c r="T23" s="658"/>
      <c r="U23" s="658"/>
      <c r="V23" s="658"/>
      <c r="W23" s="658"/>
      <c r="X23" s="658"/>
      <c r="Y23" s="659"/>
      <c r="Z23" s="695">
        <v>1.6</v>
      </c>
      <c r="AA23" s="695"/>
      <c r="AB23" s="695"/>
      <c r="AC23" s="695"/>
      <c r="AD23" s="696" t="s">
        <v>121</v>
      </c>
      <c r="AE23" s="696"/>
      <c r="AF23" s="696"/>
      <c r="AG23" s="696"/>
      <c r="AH23" s="696"/>
      <c r="AI23" s="696"/>
      <c r="AJ23" s="696"/>
      <c r="AK23" s="696"/>
      <c r="AL23" s="660" t="s">
        <v>121</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1"/>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1"/>
      <c r="CD24" s="715" t="s">
        <v>280</v>
      </c>
      <c r="CE24" s="716"/>
      <c r="CF24" s="716"/>
      <c r="CG24" s="716"/>
      <c r="CH24" s="716"/>
      <c r="CI24" s="716"/>
      <c r="CJ24" s="716"/>
      <c r="CK24" s="716"/>
      <c r="CL24" s="716"/>
      <c r="CM24" s="716"/>
      <c r="CN24" s="716"/>
      <c r="CO24" s="716"/>
      <c r="CP24" s="716"/>
      <c r="CQ24" s="717"/>
      <c r="CR24" s="712">
        <v>4081822</v>
      </c>
      <c r="CS24" s="713"/>
      <c r="CT24" s="713"/>
      <c r="CU24" s="713"/>
      <c r="CV24" s="713"/>
      <c r="CW24" s="713"/>
      <c r="CX24" s="713"/>
      <c r="CY24" s="738"/>
      <c r="CZ24" s="739">
        <v>31.6</v>
      </c>
      <c r="DA24" s="721"/>
      <c r="DB24" s="721"/>
      <c r="DC24" s="741"/>
      <c r="DD24" s="737">
        <v>2655075</v>
      </c>
      <c r="DE24" s="713"/>
      <c r="DF24" s="713"/>
      <c r="DG24" s="713"/>
      <c r="DH24" s="713"/>
      <c r="DI24" s="713"/>
      <c r="DJ24" s="713"/>
      <c r="DK24" s="738"/>
      <c r="DL24" s="737">
        <v>2532824</v>
      </c>
      <c r="DM24" s="713"/>
      <c r="DN24" s="713"/>
      <c r="DO24" s="713"/>
      <c r="DP24" s="713"/>
      <c r="DQ24" s="713"/>
      <c r="DR24" s="713"/>
      <c r="DS24" s="713"/>
      <c r="DT24" s="713"/>
      <c r="DU24" s="713"/>
      <c r="DV24" s="738"/>
      <c r="DW24" s="739">
        <v>48.3</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5323430</v>
      </c>
      <c r="S25" s="658"/>
      <c r="T25" s="658"/>
      <c r="U25" s="658"/>
      <c r="V25" s="658"/>
      <c r="W25" s="658"/>
      <c r="X25" s="658"/>
      <c r="Y25" s="659"/>
      <c r="Z25" s="695">
        <v>40.9</v>
      </c>
      <c r="AA25" s="695"/>
      <c r="AB25" s="695"/>
      <c r="AC25" s="695"/>
      <c r="AD25" s="696">
        <v>5120243</v>
      </c>
      <c r="AE25" s="696"/>
      <c r="AF25" s="696"/>
      <c r="AG25" s="696"/>
      <c r="AH25" s="696"/>
      <c r="AI25" s="696"/>
      <c r="AJ25" s="696"/>
      <c r="AK25" s="696"/>
      <c r="AL25" s="660">
        <v>97.9</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1"/>
      <c r="CD25" s="654" t="s">
        <v>283</v>
      </c>
      <c r="CE25" s="655"/>
      <c r="CF25" s="655"/>
      <c r="CG25" s="655"/>
      <c r="CH25" s="655"/>
      <c r="CI25" s="655"/>
      <c r="CJ25" s="655"/>
      <c r="CK25" s="655"/>
      <c r="CL25" s="655"/>
      <c r="CM25" s="655"/>
      <c r="CN25" s="655"/>
      <c r="CO25" s="655"/>
      <c r="CP25" s="655"/>
      <c r="CQ25" s="656"/>
      <c r="CR25" s="657">
        <v>1338616</v>
      </c>
      <c r="CS25" s="670"/>
      <c r="CT25" s="670"/>
      <c r="CU25" s="670"/>
      <c r="CV25" s="670"/>
      <c r="CW25" s="670"/>
      <c r="CX25" s="670"/>
      <c r="CY25" s="671"/>
      <c r="CZ25" s="660">
        <v>10.4</v>
      </c>
      <c r="DA25" s="672"/>
      <c r="DB25" s="672"/>
      <c r="DC25" s="673"/>
      <c r="DD25" s="663">
        <v>1210231</v>
      </c>
      <c r="DE25" s="670"/>
      <c r="DF25" s="670"/>
      <c r="DG25" s="670"/>
      <c r="DH25" s="670"/>
      <c r="DI25" s="670"/>
      <c r="DJ25" s="670"/>
      <c r="DK25" s="671"/>
      <c r="DL25" s="663">
        <v>1207783</v>
      </c>
      <c r="DM25" s="670"/>
      <c r="DN25" s="670"/>
      <c r="DO25" s="670"/>
      <c r="DP25" s="670"/>
      <c r="DQ25" s="670"/>
      <c r="DR25" s="670"/>
      <c r="DS25" s="670"/>
      <c r="DT25" s="670"/>
      <c r="DU25" s="670"/>
      <c r="DV25" s="671"/>
      <c r="DW25" s="660">
        <v>23</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2485</v>
      </c>
      <c r="S26" s="658"/>
      <c r="T26" s="658"/>
      <c r="U26" s="658"/>
      <c r="V26" s="658"/>
      <c r="W26" s="658"/>
      <c r="X26" s="658"/>
      <c r="Y26" s="659"/>
      <c r="Z26" s="695">
        <v>0</v>
      </c>
      <c r="AA26" s="695"/>
      <c r="AB26" s="695"/>
      <c r="AC26" s="695"/>
      <c r="AD26" s="696">
        <v>2485</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1"/>
      <c r="CD26" s="654" t="s">
        <v>286</v>
      </c>
      <c r="CE26" s="655"/>
      <c r="CF26" s="655"/>
      <c r="CG26" s="655"/>
      <c r="CH26" s="655"/>
      <c r="CI26" s="655"/>
      <c r="CJ26" s="655"/>
      <c r="CK26" s="655"/>
      <c r="CL26" s="655"/>
      <c r="CM26" s="655"/>
      <c r="CN26" s="655"/>
      <c r="CO26" s="655"/>
      <c r="CP26" s="655"/>
      <c r="CQ26" s="656"/>
      <c r="CR26" s="657">
        <v>823968</v>
      </c>
      <c r="CS26" s="658"/>
      <c r="CT26" s="658"/>
      <c r="CU26" s="658"/>
      <c r="CV26" s="658"/>
      <c r="CW26" s="658"/>
      <c r="CX26" s="658"/>
      <c r="CY26" s="659"/>
      <c r="CZ26" s="660">
        <v>6.4</v>
      </c>
      <c r="DA26" s="672"/>
      <c r="DB26" s="672"/>
      <c r="DC26" s="673"/>
      <c r="DD26" s="663">
        <v>732550</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104981</v>
      </c>
      <c r="S27" s="658"/>
      <c r="T27" s="658"/>
      <c r="U27" s="658"/>
      <c r="V27" s="658"/>
      <c r="W27" s="658"/>
      <c r="X27" s="658"/>
      <c r="Y27" s="659"/>
      <c r="Z27" s="695">
        <v>0.8</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2387311</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1"/>
      <c r="CD27" s="654" t="s">
        <v>289</v>
      </c>
      <c r="CE27" s="655"/>
      <c r="CF27" s="655"/>
      <c r="CG27" s="655"/>
      <c r="CH27" s="655"/>
      <c r="CI27" s="655"/>
      <c r="CJ27" s="655"/>
      <c r="CK27" s="655"/>
      <c r="CL27" s="655"/>
      <c r="CM27" s="655"/>
      <c r="CN27" s="655"/>
      <c r="CO27" s="655"/>
      <c r="CP27" s="655"/>
      <c r="CQ27" s="656"/>
      <c r="CR27" s="657">
        <v>1863781</v>
      </c>
      <c r="CS27" s="670"/>
      <c r="CT27" s="670"/>
      <c r="CU27" s="670"/>
      <c r="CV27" s="670"/>
      <c r="CW27" s="670"/>
      <c r="CX27" s="670"/>
      <c r="CY27" s="671"/>
      <c r="CZ27" s="660">
        <v>14.4</v>
      </c>
      <c r="DA27" s="672"/>
      <c r="DB27" s="672"/>
      <c r="DC27" s="673"/>
      <c r="DD27" s="663">
        <v>611723</v>
      </c>
      <c r="DE27" s="670"/>
      <c r="DF27" s="670"/>
      <c r="DG27" s="670"/>
      <c r="DH27" s="670"/>
      <c r="DI27" s="670"/>
      <c r="DJ27" s="670"/>
      <c r="DK27" s="671"/>
      <c r="DL27" s="663">
        <v>491920</v>
      </c>
      <c r="DM27" s="670"/>
      <c r="DN27" s="670"/>
      <c r="DO27" s="670"/>
      <c r="DP27" s="670"/>
      <c r="DQ27" s="670"/>
      <c r="DR27" s="670"/>
      <c r="DS27" s="670"/>
      <c r="DT27" s="670"/>
      <c r="DU27" s="670"/>
      <c r="DV27" s="671"/>
      <c r="DW27" s="660">
        <v>9.4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124775</v>
      </c>
      <c r="S28" s="658"/>
      <c r="T28" s="658"/>
      <c r="U28" s="658"/>
      <c r="V28" s="658"/>
      <c r="W28" s="658"/>
      <c r="X28" s="658"/>
      <c r="Y28" s="659"/>
      <c r="Z28" s="695">
        <v>1</v>
      </c>
      <c r="AA28" s="695"/>
      <c r="AB28" s="695"/>
      <c r="AC28" s="695"/>
      <c r="AD28" s="696">
        <v>5185</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879425</v>
      </c>
      <c r="CS28" s="658"/>
      <c r="CT28" s="658"/>
      <c r="CU28" s="658"/>
      <c r="CV28" s="658"/>
      <c r="CW28" s="658"/>
      <c r="CX28" s="658"/>
      <c r="CY28" s="659"/>
      <c r="CZ28" s="660">
        <v>6.8</v>
      </c>
      <c r="DA28" s="672"/>
      <c r="DB28" s="672"/>
      <c r="DC28" s="673"/>
      <c r="DD28" s="663">
        <v>833121</v>
      </c>
      <c r="DE28" s="658"/>
      <c r="DF28" s="658"/>
      <c r="DG28" s="658"/>
      <c r="DH28" s="658"/>
      <c r="DI28" s="658"/>
      <c r="DJ28" s="658"/>
      <c r="DK28" s="659"/>
      <c r="DL28" s="663">
        <v>833121</v>
      </c>
      <c r="DM28" s="658"/>
      <c r="DN28" s="658"/>
      <c r="DO28" s="658"/>
      <c r="DP28" s="658"/>
      <c r="DQ28" s="658"/>
      <c r="DR28" s="658"/>
      <c r="DS28" s="658"/>
      <c r="DT28" s="658"/>
      <c r="DU28" s="658"/>
      <c r="DV28" s="659"/>
      <c r="DW28" s="660">
        <v>15.9</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28665</v>
      </c>
      <c r="S29" s="658"/>
      <c r="T29" s="658"/>
      <c r="U29" s="658"/>
      <c r="V29" s="658"/>
      <c r="W29" s="658"/>
      <c r="X29" s="658"/>
      <c r="Y29" s="659"/>
      <c r="Z29" s="695">
        <v>0.2</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293</v>
      </c>
      <c r="CE29" s="677"/>
      <c r="CF29" s="654" t="s">
        <v>66</v>
      </c>
      <c r="CG29" s="655"/>
      <c r="CH29" s="655"/>
      <c r="CI29" s="655"/>
      <c r="CJ29" s="655"/>
      <c r="CK29" s="655"/>
      <c r="CL29" s="655"/>
      <c r="CM29" s="655"/>
      <c r="CN29" s="655"/>
      <c r="CO29" s="655"/>
      <c r="CP29" s="655"/>
      <c r="CQ29" s="656"/>
      <c r="CR29" s="657">
        <v>879425</v>
      </c>
      <c r="CS29" s="670"/>
      <c r="CT29" s="670"/>
      <c r="CU29" s="670"/>
      <c r="CV29" s="670"/>
      <c r="CW29" s="670"/>
      <c r="CX29" s="670"/>
      <c r="CY29" s="671"/>
      <c r="CZ29" s="660">
        <v>6.8</v>
      </c>
      <c r="DA29" s="672"/>
      <c r="DB29" s="672"/>
      <c r="DC29" s="673"/>
      <c r="DD29" s="663">
        <v>833121</v>
      </c>
      <c r="DE29" s="670"/>
      <c r="DF29" s="670"/>
      <c r="DG29" s="670"/>
      <c r="DH29" s="670"/>
      <c r="DI29" s="670"/>
      <c r="DJ29" s="670"/>
      <c r="DK29" s="671"/>
      <c r="DL29" s="663">
        <v>833121</v>
      </c>
      <c r="DM29" s="670"/>
      <c r="DN29" s="670"/>
      <c r="DO29" s="670"/>
      <c r="DP29" s="670"/>
      <c r="DQ29" s="670"/>
      <c r="DR29" s="670"/>
      <c r="DS29" s="670"/>
      <c r="DT29" s="670"/>
      <c r="DU29" s="670"/>
      <c r="DV29" s="671"/>
      <c r="DW29" s="660">
        <v>15.9</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1209989</v>
      </c>
      <c r="S30" s="658"/>
      <c r="T30" s="658"/>
      <c r="U30" s="658"/>
      <c r="V30" s="658"/>
      <c r="W30" s="658"/>
      <c r="X30" s="658"/>
      <c r="Y30" s="659"/>
      <c r="Z30" s="695">
        <v>9.3000000000000007</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9"/>
      <c r="BI30" s="729"/>
      <c r="BJ30" s="729"/>
      <c r="BK30" s="729"/>
      <c r="BL30" s="729"/>
      <c r="BM30" s="729"/>
      <c r="BN30" s="729"/>
      <c r="BO30" s="729"/>
      <c r="BP30" s="729"/>
      <c r="BQ30" s="730"/>
      <c r="BR30" s="709" t="s">
        <v>296</v>
      </c>
      <c r="BS30" s="729"/>
      <c r="BT30" s="729"/>
      <c r="BU30" s="729"/>
      <c r="BV30" s="729"/>
      <c r="BW30" s="729"/>
      <c r="BX30" s="729"/>
      <c r="BY30" s="729"/>
      <c r="BZ30" s="729"/>
      <c r="CA30" s="729"/>
      <c r="CB30" s="730"/>
      <c r="CD30" s="678"/>
      <c r="CE30" s="679"/>
      <c r="CF30" s="654" t="s">
        <v>297</v>
      </c>
      <c r="CG30" s="655"/>
      <c r="CH30" s="655"/>
      <c r="CI30" s="655"/>
      <c r="CJ30" s="655"/>
      <c r="CK30" s="655"/>
      <c r="CL30" s="655"/>
      <c r="CM30" s="655"/>
      <c r="CN30" s="655"/>
      <c r="CO30" s="655"/>
      <c r="CP30" s="655"/>
      <c r="CQ30" s="656"/>
      <c r="CR30" s="657">
        <v>843160</v>
      </c>
      <c r="CS30" s="658"/>
      <c r="CT30" s="658"/>
      <c r="CU30" s="658"/>
      <c r="CV30" s="658"/>
      <c r="CW30" s="658"/>
      <c r="CX30" s="658"/>
      <c r="CY30" s="659"/>
      <c r="CZ30" s="660">
        <v>6.5</v>
      </c>
      <c r="DA30" s="672"/>
      <c r="DB30" s="672"/>
      <c r="DC30" s="673"/>
      <c r="DD30" s="663">
        <v>801703</v>
      </c>
      <c r="DE30" s="658"/>
      <c r="DF30" s="658"/>
      <c r="DG30" s="658"/>
      <c r="DH30" s="658"/>
      <c r="DI30" s="658"/>
      <c r="DJ30" s="658"/>
      <c r="DK30" s="659"/>
      <c r="DL30" s="663">
        <v>801703</v>
      </c>
      <c r="DM30" s="658"/>
      <c r="DN30" s="658"/>
      <c r="DO30" s="658"/>
      <c r="DP30" s="658"/>
      <c r="DQ30" s="658"/>
      <c r="DR30" s="658"/>
      <c r="DS30" s="658"/>
      <c r="DT30" s="658"/>
      <c r="DU30" s="658"/>
      <c r="DV30" s="659"/>
      <c r="DW30" s="660">
        <v>15.3</v>
      </c>
      <c r="DX30" s="672"/>
      <c r="DY30" s="672"/>
      <c r="DZ30" s="672"/>
      <c r="EA30" s="672"/>
      <c r="EB30" s="672"/>
      <c r="EC30" s="684"/>
    </row>
    <row r="31" spans="2:133" ht="11.25" customHeight="1" x14ac:dyDescent="0.15">
      <c r="B31" s="732" t="s">
        <v>298</v>
      </c>
      <c r="C31" s="733"/>
      <c r="D31" s="733"/>
      <c r="E31" s="733"/>
      <c r="F31" s="733"/>
      <c r="G31" s="733"/>
      <c r="H31" s="733"/>
      <c r="I31" s="733"/>
      <c r="J31" s="733"/>
      <c r="K31" s="733"/>
      <c r="L31" s="733"/>
      <c r="M31" s="733"/>
      <c r="N31" s="733"/>
      <c r="O31" s="733"/>
      <c r="P31" s="733"/>
      <c r="Q31" s="734"/>
      <c r="R31" s="657">
        <v>50823</v>
      </c>
      <c r="S31" s="658"/>
      <c r="T31" s="658"/>
      <c r="U31" s="658"/>
      <c r="V31" s="658"/>
      <c r="W31" s="658"/>
      <c r="X31" s="658"/>
      <c r="Y31" s="659"/>
      <c r="Z31" s="695">
        <v>0.4</v>
      </c>
      <c r="AA31" s="695"/>
      <c r="AB31" s="695"/>
      <c r="AC31" s="695"/>
      <c r="AD31" s="696">
        <v>50823</v>
      </c>
      <c r="AE31" s="696"/>
      <c r="AF31" s="696"/>
      <c r="AG31" s="696"/>
      <c r="AH31" s="696"/>
      <c r="AI31" s="696"/>
      <c r="AJ31" s="696"/>
      <c r="AK31" s="696"/>
      <c r="AL31" s="660">
        <v>1</v>
      </c>
      <c r="AM31" s="661"/>
      <c r="AN31" s="661"/>
      <c r="AO31" s="697"/>
      <c r="AP31" s="723" t="s">
        <v>299</v>
      </c>
      <c r="AQ31" s="724"/>
      <c r="AR31" s="724"/>
      <c r="AS31" s="724"/>
      <c r="AT31" s="725" t="s">
        <v>300</v>
      </c>
      <c r="AU31" s="218"/>
      <c r="AV31" s="218"/>
      <c r="AW31" s="218"/>
      <c r="AX31" s="715" t="s">
        <v>178</v>
      </c>
      <c r="AY31" s="716"/>
      <c r="AZ31" s="716"/>
      <c r="BA31" s="716"/>
      <c r="BB31" s="716"/>
      <c r="BC31" s="716"/>
      <c r="BD31" s="716"/>
      <c r="BE31" s="716"/>
      <c r="BF31" s="717"/>
      <c r="BG31" s="719">
        <v>99.8</v>
      </c>
      <c r="BH31" s="720"/>
      <c r="BI31" s="720"/>
      <c r="BJ31" s="720"/>
      <c r="BK31" s="720"/>
      <c r="BL31" s="720"/>
      <c r="BM31" s="721">
        <v>99.5</v>
      </c>
      <c r="BN31" s="720"/>
      <c r="BO31" s="720"/>
      <c r="BP31" s="720"/>
      <c r="BQ31" s="722"/>
      <c r="BR31" s="719">
        <v>99.8</v>
      </c>
      <c r="BS31" s="720"/>
      <c r="BT31" s="720"/>
      <c r="BU31" s="720"/>
      <c r="BV31" s="720"/>
      <c r="BW31" s="720"/>
      <c r="BX31" s="721">
        <v>99.3</v>
      </c>
      <c r="BY31" s="720"/>
      <c r="BZ31" s="720"/>
      <c r="CA31" s="720"/>
      <c r="CB31" s="722"/>
      <c r="CD31" s="678"/>
      <c r="CE31" s="679"/>
      <c r="CF31" s="654" t="s">
        <v>301</v>
      </c>
      <c r="CG31" s="655"/>
      <c r="CH31" s="655"/>
      <c r="CI31" s="655"/>
      <c r="CJ31" s="655"/>
      <c r="CK31" s="655"/>
      <c r="CL31" s="655"/>
      <c r="CM31" s="655"/>
      <c r="CN31" s="655"/>
      <c r="CO31" s="655"/>
      <c r="CP31" s="655"/>
      <c r="CQ31" s="656"/>
      <c r="CR31" s="657">
        <v>36265</v>
      </c>
      <c r="CS31" s="670"/>
      <c r="CT31" s="670"/>
      <c r="CU31" s="670"/>
      <c r="CV31" s="670"/>
      <c r="CW31" s="670"/>
      <c r="CX31" s="670"/>
      <c r="CY31" s="671"/>
      <c r="CZ31" s="660">
        <v>0.3</v>
      </c>
      <c r="DA31" s="672"/>
      <c r="DB31" s="672"/>
      <c r="DC31" s="673"/>
      <c r="DD31" s="663">
        <v>31418</v>
      </c>
      <c r="DE31" s="670"/>
      <c r="DF31" s="670"/>
      <c r="DG31" s="670"/>
      <c r="DH31" s="670"/>
      <c r="DI31" s="670"/>
      <c r="DJ31" s="670"/>
      <c r="DK31" s="671"/>
      <c r="DL31" s="663">
        <v>31418</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1507592</v>
      </c>
      <c r="S32" s="658"/>
      <c r="T32" s="658"/>
      <c r="U32" s="658"/>
      <c r="V32" s="658"/>
      <c r="W32" s="658"/>
      <c r="X32" s="658"/>
      <c r="Y32" s="659"/>
      <c r="Z32" s="695">
        <v>11.6</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26"/>
      <c r="AU32" s="214" t="s">
        <v>303</v>
      </c>
      <c r="AX32" s="654" t="s">
        <v>304</v>
      </c>
      <c r="AY32" s="655"/>
      <c r="AZ32" s="655"/>
      <c r="BA32" s="655"/>
      <c r="BB32" s="655"/>
      <c r="BC32" s="655"/>
      <c r="BD32" s="655"/>
      <c r="BE32" s="655"/>
      <c r="BF32" s="656"/>
      <c r="BG32" s="728">
        <v>99.8</v>
      </c>
      <c r="BH32" s="670"/>
      <c r="BI32" s="670"/>
      <c r="BJ32" s="670"/>
      <c r="BK32" s="670"/>
      <c r="BL32" s="670"/>
      <c r="BM32" s="661">
        <v>99.4</v>
      </c>
      <c r="BN32" s="670"/>
      <c r="BO32" s="670"/>
      <c r="BP32" s="670"/>
      <c r="BQ32" s="693"/>
      <c r="BR32" s="728">
        <v>99.7</v>
      </c>
      <c r="BS32" s="670"/>
      <c r="BT32" s="670"/>
      <c r="BU32" s="670"/>
      <c r="BV32" s="670"/>
      <c r="BW32" s="670"/>
      <c r="BX32" s="661">
        <v>99.2</v>
      </c>
      <c r="BY32" s="670"/>
      <c r="BZ32" s="670"/>
      <c r="CA32" s="670"/>
      <c r="CB32" s="693"/>
      <c r="CD32" s="680"/>
      <c r="CE32" s="681"/>
      <c r="CF32" s="654" t="s">
        <v>305</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44002</v>
      </c>
      <c r="S33" s="658"/>
      <c r="T33" s="658"/>
      <c r="U33" s="658"/>
      <c r="V33" s="658"/>
      <c r="W33" s="658"/>
      <c r="X33" s="658"/>
      <c r="Y33" s="659"/>
      <c r="Z33" s="695">
        <v>0.3</v>
      </c>
      <c r="AA33" s="695"/>
      <c r="AB33" s="695"/>
      <c r="AC33" s="695"/>
      <c r="AD33" s="696">
        <v>880</v>
      </c>
      <c r="AE33" s="696"/>
      <c r="AF33" s="696"/>
      <c r="AG33" s="696"/>
      <c r="AH33" s="696"/>
      <c r="AI33" s="696"/>
      <c r="AJ33" s="696"/>
      <c r="AK33" s="696"/>
      <c r="AL33" s="660">
        <v>0</v>
      </c>
      <c r="AM33" s="661"/>
      <c r="AN33" s="661"/>
      <c r="AO33" s="697"/>
      <c r="AP33" s="700"/>
      <c r="AQ33" s="701"/>
      <c r="AR33" s="701"/>
      <c r="AS33" s="701"/>
      <c r="AT33" s="727"/>
      <c r="AU33" s="219"/>
      <c r="AV33" s="219"/>
      <c r="AW33" s="219"/>
      <c r="AX33" s="638" t="s">
        <v>307</v>
      </c>
      <c r="AY33" s="639"/>
      <c r="AZ33" s="639"/>
      <c r="BA33" s="639"/>
      <c r="BB33" s="639"/>
      <c r="BC33" s="639"/>
      <c r="BD33" s="639"/>
      <c r="BE33" s="639"/>
      <c r="BF33" s="640"/>
      <c r="BG33" s="718">
        <v>99.8</v>
      </c>
      <c r="BH33" s="642"/>
      <c r="BI33" s="642"/>
      <c r="BJ33" s="642"/>
      <c r="BK33" s="642"/>
      <c r="BL33" s="642"/>
      <c r="BM33" s="688">
        <v>99.4</v>
      </c>
      <c r="BN33" s="642"/>
      <c r="BO33" s="642"/>
      <c r="BP33" s="642"/>
      <c r="BQ33" s="705"/>
      <c r="BR33" s="718">
        <v>99.8</v>
      </c>
      <c r="BS33" s="642"/>
      <c r="BT33" s="642"/>
      <c r="BU33" s="642"/>
      <c r="BV33" s="642"/>
      <c r="BW33" s="642"/>
      <c r="BX33" s="688">
        <v>99.3</v>
      </c>
      <c r="BY33" s="642"/>
      <c r="BZ33" s="642"/>
      <c r="CA33" s="642"/>
      <c r="CB33" s="705"/>
      <c r="CD33" s="654" t="s">
        <v>308</v>
      </c>
      <c r="CE33" s="655"/>
      <c r="CF33" s="655"/>
      <c r="CG33" s="655"/>
      <c r="CH33" s="655"/>
      <c r="CI33" s="655"/>
      <c r="CJ33" s="655"/>
      <c r="CK33" s="655"/>
      <c r="CL33" s="655"/>
      <c r="CM33" s="655"/>
      <c r="CN33" s="655"/>
      <c r="CO33" s="655"/>
      <c r="CP33" s="655"/>
      <c r="CQ33" s="656"/>
      <c r="CR33" s="657">
        <v>7196810</v>
      </c>
      <c r="CS33" s="670"/>
      <c r="CT33" s="670"/>
      <c r="CU33" s="670"/>
      <c r="CV33" s="670"/>
      <c r="CW33" s="670"/>
      <c r="CX33" s="670"/>
      <c r="CY33" s="671"/>
      <c r="CZ33" s="660">
        <v>55.7</v>
      </c>
      <c r="DA33" s="672"/>
      <c r="DB33" s="672"/>
      <c r="DC33" s="673"/>
      <c r="DD33" s="663">
        <v>2993359</v>
      </c>
      <c r="DE33" s="670"/>
      <c r="DF33" s="670"/>
      <c r="DG33" s="670"/>
      <c r="DH33" s="670"/>
      <c r="DI33" s="670"/>
      <c r="DJ33" s="670"/>
      <c r="DK33" s="671"/>
      <c r="DL33" s="663">
        <v>2310872</v>
      </c>
      <c r="DM33" s="670"/>
      <c r="DN33" s="670"/>
      <c r="DO33" s="670"/>
      <c r="DP33" s="670"/>
      <c r="DQ33" s="670"/>
      <c r="DR33" s="670"/>
      <c r="DS33" s="670"/>
      <c r="DT33" s="670"/>
      <c r="DU33" s="670"/>
      <c r="DV33" s="671"/>
      <c r="DW33" s="660">
        <v>44.1</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3667102</v>
      </c>
      <c r="S34" s="658"/>
      <c r="T34" s="658"/>
      <c r="U34" s="658"/>
      <c r="V34" s="658"/>
      <c r="W34" s="658"/>
      <c r="X34" s="658"/>
      <c r="Y34" s="659"/>
      <c r="Z34" s="695">
        <v>28.2</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3478340</v>
      </c>
      <c r="CS34" s="658"/>
      <c r="CT34" s="658"/>
      <c r="CU34" s="658"/>
      <c r="CV34" s="658"/>
      <c r="CW34" s="658"/>
      <c r="CX34" s="658"/>
      <c r="CY34" s="659"/>
      <c r="CZ34" s="660">
        <v>26.9</v>
      </c>
      <c r="DA34" s="672"/>
      <c r="DB34" s="672"/>
      <c r="DC34" s="673"/>
      <c r="DD34" s="663">
        <v>1140078</v>
      </c>
      <c r="DE34" s="658"/>
      <c r="DF34" s="658"/>
      <c r="DG34" s="658"/>
      <c r="DH34" s="658"/>
      <c r="DI34" s="658"/>
      <c r="DJ34" s="658"/>
      <c r="DK34" s="659"/>
      <c r="DL34" s="663">
        <v>743045</v>
      </c>
      <c r="DM34" s="658"/>
      <c r="DN34" s="658"/>
      <c r="DO34" s="658"/>
      <c r="DP34" s="658"/>
      <c r="DQ34" s="658"/>
      <c r="DR34" s="658"/>
      <c r="DS34" s="658"/>
      <c r="DT34" s="658"/>
      <c r="DU34" s="658"/>
      <c r="DV34" s="659"/>
      <c r="DW34" s="660">
        <v>14.2</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404627</v>
      </c>
      <c r="S35" s="658"/>
      <c r="T35" s="658"/>
      <c r="U35" s="658"/>
      <c r="V35" s="658"/>
      <c r="W35" s="658"/>
      <c r="X35" s="658"/>
      <c r="Y35" s="659"/>
      <c r="Z35" s="695">
        <v>3.1</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48338</v>
      </c>
      <c r="CS35" s="670"/>
      <c r="CT35" s="670"/>
      <c r="CU35" s="670"/>
      <c r="CV35" s="670"/>
      <c r="CW35" s="670"/>
      <c r="CX35" s="670"/>
      <c r="CY35" s="671"/>
      <c r="CZ35" s="660">
        <v>0.4</v>
      </c>
      <c r="DA35" s="672"/>
      <c r="DB35" s="672"/>
      <c r="DC35" s="673"/>
      <c r="DD35" s="663">
        <v>27844</v>
      </c>
      <c r="DE35" s="670"/>
      <c r="DF35" s="670"/>
      <c r="DG35" s="670"/>
      <c r="DH35" s="670"/>
      <c r="DI35" s="670"/>
      <c r="DJ35" s="670"/>
      <c r="DK35" s="671"/>
      <c r="DL35" s="663">
        <v>25238</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228846</v>
      </c>
      <c r="S36" s="658"/>
      <c r="T36" s="658"/>
      <c r="U36" s="658"/>
      <c r="V36" s="658"/>
      <c r="W36" s="658"/>
      <c r="X36" s="658"/>
      <c r="Y36" s="659"/>
      <c r="Z36" s="695">
        <v>1.8</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833532</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17804</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1172489</v>
      </c>
      <c r="CS36" s="658"/>
      <c r="CT36" s="658"/>
      <c r="CU36" s="658"/>
      <c r="CV36" s="658"/>
      <c r="CW36" s="658"/>
      <c r="CX36" s="658"/>
      <c r="CY36" s="659"/>
      <c r="CZ36" s="660">
        <v>9.1</v>
      </c>
      <c r="DA36" s="672"/>
      <c r="DB36" s="672"/>
      <c r="DC36" s="673"/>
      <c r="DD36" s="663">
        <v>997534</v>
      </c>
      <c r="DE36" s="658"/>
      <c r="DF36" s="658"/>
      <c r="DG36" s="658"/>
      <c r="DH36" s="658"/>
      <c r="DI36" s="658"/>
      <c r="DJ36" s="658"/>
      <c r="DK36" s="659"/>
      <c r="DL36" s="663">
        <v>843963</v>
      </c>
      <c r="DM36" s="658"/>
      <c r="DN36" s="658"/>
      <c r="DO36" s="658"/>
      <c r="DP36" s="658"/>
      <c r="DQ36" s="658"/>
      <c r="DR36" s="658"/>
      <c r="DS36" s="658"/>
      <c r="DT36" s="658"/>
      <c r="DU36" s="658"/>
      <c r="DV36" s="659"/>
      <c r="DW36" s="660">
        <v>16.100000000000001</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148498</v>
      </c>
      <c r="S37" s="658"/>
      <c r="T37" s="658"/>
      <c r="U37" s="658"/>
      <c r="V37" s="658"/>
      <c r="W37" s="658"/>
      <c r="X37" s="658"/>
      <c r="Y37" s="659"/>
      <c r="Z37" s="695">
        <v>1.1000000000000001</v>
      </c>
      <c r="AA37" s="695"/>
      <c r="AB37" s="695"/>
      <c r="AC37" s="695"/>
      <c r="AD37" s="696">
        <v>51047</v>
      </c>
      <c r="AE37" s="696"/>
      <c r="AF37" s="696"/>
      <c r="AG37" s="696"/>
      <c r="AH37" s="696"/>
      <c r="AI37" s="696"/>
      <c r="AJ37" s="696"/>
      <c r="AK37" s="696"/>
      <c r="AL37" s="660">
        <v>1</v>
      </c>
      <c r="AM37" s="661"/>
      <c r="AN37" s="661"/>
      <c r="AO37" s="697"/>
      <c r="AQ37" s="690" t="s">
        <v>320</v>
      </c>
      <c r="AR37" s="691"/>
      <c r="AS37" s="691"/>
      <c r="AT37" s="691"/>
      <c r="AU37" s="691"/>
      <c r="AV37" s="691"/>
      <c r="AW37" s="691"/>
      <c r="AX37" s="691"/>
      <c r="AY37" s="692"/>
      <c r="AZ37" s="657">
        <v>259376</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8631</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647260</v>
      </c>
      <c r="CS37" s="670"/>
      <c r="CT37" s="670"/>
      <c r="CU37" s="670"/>
      <c r="CV37" s="670"/>
      <c r="CW37" s="670"/>
      <c r="CX37" s="670"/>
      <c r="CY37" s="671"/>
      <c r="CZ37" s="660">
        <v>5</v>
      </c>
      <c r="DA37" s="672"/>
      <c r="DB37" s="672"/>
      <c r="DC37" s="673"/>
      <c r="DD37" s="663">
        <v>623944</v>
      </c>
      <c r="DE37" s="670"/>
      <c r="DF37" s="670"/>
      <c r="DG37" s="670"/>
      <c r="DH37" s="670"/>
      <c r="DI37" s="670"/>
      <c r="DJ37" s="670"/>
      <c r="DK37" s="671"/>
      <c r="DL37" s="663">
        <v>588958</v>
      </c>
      <c r="DM37" s="670"/>
      <c r="DN37" s="670"/>
      <c r="DO37" s="670"/>
      <c r="DP37" s="670"/>
      <c r="DQ37" s="670"/>
      <c r="DR37" s="670"/>
      <c r="DS37" s="670"/>
      <c r="DT37" s="670"/>
      <c r="DU37" s="670"/>
      <c r="DV37" s="671"/>
      <c r="DW37" s="660">
        <v>11.2</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171795</v>
      </c>
      <c r="S38" s="658"/>
      <c r="T38" s="658"/>
      <c r="U38" s="658"/>
      <c r="V38" s="658"/>
      <c r="W38" s="658"/>
      <c r="X38" s="658"/>
      <c r="Y38" s="659"/>
      <c r="Z38" s="695">
        <v>1.3</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16964</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1632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830485</v>
      </c>
      <c r="CS38" s="658"/>
      <c r="CT38" s="658"/>
      <c r="CU38" s="658"/>
      <c r="CV38" s="658"/>
      <c r="CW38" s="658"/>
      <c r="CX38" s="658"/>
      <c r="CY38" s="659"/>
      <c r="CZ38" s="660">
        <v>6.4</v>
      </c>
      <c r="DA38" s="672"/>
      <c r="DB38" s="672"/>
      <c r="DC38" s="673"/>
      <c r="DD38" s="663">
        <v>745846</v>
      </c>
      <c r="DE38" s="658"/>
      <c r="DF38" s="658"/>
      <c r="DG38" s="658"/>
      <c r="DH38" s="658"/>
      <c r="DI38" s="658"/>
      <c r="DJ38" s="658"/>
      <c r="DK38" s="659"/>
      <c r="DL38" s="663">
        <v>698225</v>
      </c>
      <c r="DM38" s="658"/>
      <c r="DN38" s="658"/>
      <c r="DO38" s="658"/>
      <c r="DP38" s="658"/>
      <c r="DQ38" s="658"/>
      <c r="DR38" s="658"/>
      <c r="DS38" s="658"/>
      <c r="DT38" s="658"/>
      <c r="DU38" s="658"/>
      <c r="DV38" s="659"/>
      <c r="DW38" s="660">
        <v>13.3</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v>3047</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2444</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1636757</v>
      </c>
      <c r="CS39" s="670"/>
      <c r="CT39" s="670"/>
      <c r="CU39" s="670"/>
      <c r="CV39" s="670"/>
      <c r="CW39" s="670"/>
      <c r="CX39" s="670"/>
      <c r="CY39" s="671"/>
      <c r="CZ39" s="660">
        <v>12.7</v>
      </c>
      <c r="DA39" s="672"/>
      <c r="DB39" s="672"/>
      <c r="DC39" s="673"/>
      <c r="DD39" s="663">
        <v>81656</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11295</v>
      </c>
      <c r="S40" s="658"/>
      <c r="T40" s="658"/>
      <c r="U40" s="658"/>
      <c r="V40" s="658"/>
      <c r="W40" s="658"/>
      <c r="X40" s="658"/>
      <c r="Y40" s="659"/>
      <c r="Z40" s="695">
        <v>0.1</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v>2809</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105</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30401</v>
      </c>
      <c r="CS40" s="658"/>
      <c r="CT40" s="658"/>
      <c r="CU40" s="658"/>
      <c r="CV40" s="658"/>
      <c r="CW40" s="658"/>
      <c r="CX40" s="658"/>
      <c r="CY40" s="659"/>
      <c r="CZ40" s="660">
        <v>0.2</v>
      </c>
      <c r="DA40" s="672"/>
      <c r="DB40" s="672"/>
      <c r="DC40" s="673"/>
      <c r="DD40" s="663">
        <v>401</v>
      </c>
      <c r="DE40" s="658"/>
      <c r="DF40" s="658"/>
      <c r="DG40" s="658"/>
      <c r="DH40" s="658"/>
      <c r="DI40" s="658"/>
      <c r="DJ40" s="658"/>
      <c r="DK40" s="659"/>
      <c r="DL40" s="663">
        <v>401</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13017610</v>
      </c>
      <c r="S41" s="682"/>
      <c r="T41" s="682"/>
      <c r="U41" s="682"/>
      <c r="V41" s="682"/>
      <c r="W41" s="682"/>
      <c r="X41" s="682"/>
      <c r="Y41" s="685"/>
      <c r="Z41" s="686">
        <v>100</v>
      </c>
      <c r="AA41" s="686"/>
      <c r="AB41" s="686"/>
      <c r="AC41" s="686"/>
      <c r="AD41" s="687">
        <v>5230663</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99390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451946</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470</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1652592</v>
      </c>
      <c r="CS42" s="670"/>
      <c r="CT42" s="670"/>
      <c r="CU42" s="670"/>
      <c r="CV42" s="670"/>
      <c r="CW42" s="670"/>
      <c r="CX42" s="670"/>
      <c r="CY42" s="671"/>
      <c r="CZ42" s="660">
        <v>12.8</v>
      </c>
      <c r="DA42" s="672"/>
      <c r="DB42" s="672"/>
      <c r="DC42" s="673"/>
      <c r="DD42" s="663">
        <v>305603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15965</v>
      </c>
      <c r="CS43" s="670"/>
      <c r="CT43" s="670"/>
      <c r="CU43" s="670"/>
      <c r="CV43" s="670"/>
      <c r="CW43" s="670"/>
      <c r="CX43" s="670"/>
      <c r="CY43" s="671"/>
      <c r="CZ43" s="660">
        <v>0.1</v>
      </c>
      <c r="DA43" s="672"/>
      <c r="DB43" s="672"/>
      <c r="DC43" s="673"/>
      <c r="DD43" s="663">
        <v>15964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1591385</v>
      </c>
      <c r="CS44" s="658"/>
      <c r="CT44" s="658"/>
      <c r="CU44" s="658"/>
      <c r="CV44" s="658"/>
      <c r="CW44" s="658"/>
      <c r="CX44" s="658"/>
      <c r="CY44" s="659"/>
      <c r="CZ44" s="660">
        <v>12.3</v>
      </c>
      <c r="DA44" s="661"/>
      <c r="DB44" s="661"/>
      <c r="DC44" s="662"/>
      <c r="DD44" s="663">
        <v>296032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1044044</v>
      </c>
      <c r="CS45" s="670"/>
      <c r="CT45" s="670"/>
      <c r="CU45" s="670"/>
      <c r="CV45" s="670"/>
      <c r="CW45" s="670"/>
      <c r="CX45" s="670"/>
      <c r="CY45" s="671"/>
      <c r="CZ45" s="660">
        <v>8.1</v>
      </c>
      <c r="DA45" s="672"/>
      <c r="DB45" s="672"/>
      <c r="DC45" s="673"/>
      <c r="DD45" s="663">
        <v>39592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532199</v>
      </c>
      <c r="CS46" s="658"/>
      <c r="CT46" s="658"/>
      <c r="CU46" s="658"/>
      <c r="CV46" s="658"/>
      <c r="CW46" s="658"/>
      <c r="CX46" s="658"/>
      <c r="CY46" s="659"/>
      <c r="CZ46" s="660">
        <v>4.0999999999999996</v>
      </c>
      <c r="DA46" s="661"/>
      <c r="DB46" s="661"/>
      <c r="DC46" s="662"/>
      <c r="DD46" s="663">
        <v>249423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61207</v>
      </c>
      <c r="CS47" s="670"/>
      <c r="CT47" s="670"/>
      <c r="CU47" s="670"/>
      <c r="CV47" s="670"/>
      <c r="CW47" s="670"/>
      <c r="CX47" s="670"/>
      <c r="CY47" s="671"/>
      <c r="CZ47" s="660">
        <v>0.5</v>
      </c>
      <c r="DA47" s="672"/>
      <c r="DB47" s="672"/>
      <c r="DC47" s="673"/>
      <c r="DD47" s="663">
        <v>9571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12931224</v>
      </c>
      <c r="CS49" s="642"/>
      <c r="CT49" s="642"/>
      <c r="CU49" s="642"/>
      <c r="CV49" s="642"/>
      <c r="CW49" s="642"/>
      <c r="CX49" s="642"/>
      <c r="CY49" s="643"/>
      <c r="CZ49" s="644">
        <v>100</v>
      </c>
      <c r="DA49" s="645"/>
      <c r="DB49" s="645"/>
      <c r="DC49" s="646"/>
      <c r="DD49" s="647">
        <v>5954037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PiXGZky3DJqqd4qwo1PTI3R0B2WOx5ZNqy5fjT3o9FHYF776p69CXKx688OsLvV+h4msnar5x1EIxvTCeUAMQ==" saltValue="1X7nW8oeYMtx+af4t2DK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13018</v>
      </c>
      <c r="R7" s="1139"/>
      <c r="S7" s="1139"/>
      <c r="T7" s="1139"/>
      <c r="U7" s="1139"/>
      <c r="V7" s="1139">
        <v>12931</v>
      </c>
      <c r="W7" s="1139"/>
      <c r="X7" s="1139"/>
      <c r="Y7" s="1139"/>
      <c r="Z7" s="1139"/>
      <c r="AA7" s="1139">
        <v>86</v>
      </c>
      <c r="AB7" s="1139"/>
      <c r="AC7" s="1139"/>
      <c r="AD7" s="1139"/>
      <c r="AE7" s="1140"/>
      <c r="AF7" s="1141">
        <v>1</v>
      </c>
      <c r="AG7" s="1142"/>
      <c r="AH7" s="1142"/>
      <c r="AI7" s="1142"/>
      <c r="AJ7" s="1143"/>
      <c r="AK7" s="1144">
        <v>405</v>
      </c>
      <c r="AL7" s="1145"/>
      <c r="AM7" s="1145"/>
      <c r="AN7" s="1145"/>
      <c r="AO7" s="1145"/>
      <c r="AP7" s="1145">
        <v>7041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13018</v>
      </c>
      <c r="R23" s="1097"/>
      <c r="S23" s="1097"/>
      <c r="T23" s="1097"/>
      <c r="U23" s="1097"/>
      <c r="V23" s="1097">
        <v>12931</v>
      </c>
      <c r="W23" s="1097"/>
      <c r="X23" s="1097"/>
      <c r="Y23" s="1097"/>
      <c r="Z23" s="1097"/>
      <c r="AA23" s="1097">
        <v>86</v>
      </c>
      <c r="AB23" s="1097"/>
      <c r="AC23" s="1097"/>
      <c r="AD23" s="1097"/>
      <c r="AE23" s="1104"/>
      <c r="AF23" s="1105">
        <v>1</v>
      </c>
      <c r="AG23" s="1097"/>
      <c r="AH23" s="1097"/>
      <c r="AI23" s="1097"/>
      <c r="AJ23" s="1106"/>
      <c r="AK23" s="1107"/>
      <c r="AL23" s="1108"/>
      <c r="AM23" s="1108"/>
      <c r="AN23" s="1108"/>
      <c r="AO23" s="1108"/>
      <c r="AP23" s="1097">
        <v>7041</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1628</v>
      </c>
      <c r="R28" s="1087"/>
      <c r="S28" s="1087"/>
      <c r="T28" s="1087"/>
      <c r="U28" s="1087"/>
      <c r="V28" s="1087">
        <v>1610</v>
      </c>
      <c r="W28" s="1087"/>
      <c r="X28" s="1087"/>
      <c r="Y28" s="1087"/>
      <c r="Z28" s="1087"/>
      <c r="AA28" s="1087">
        <v>18</v>
      </c>
      <c r="AB28" s="1087"/>
      <c r="AC28" s="1087"/>
      <c r="AD28" s="1087"/>
      <c r="AE28" s="1088"/>
      <c r="AF28" s="1089">
        <v>18</v>
      </c>
      <c r="AG28" s="1087"/>
      <c r="AH28" s="1087"/>
      <c r="AI28" s="1087"/>
      <c r="AJ28" s="1090"/>
      <c r="AK28" s="1078">
        <v>9</v>
      </c>
      <c r="AL28" s="1079"/>
      <c r="AM28" s="1079"/>
      <c r="AN28" s="1079"/>
      <c r="AO28" s="1079"/>
      <c r="AP28" s="1079" t="s">
        <v>547</v>
      </c>
      <c r="AQ28" s="1079"/>
      <c r="AR28" s="1079"/>
      <c r="AS28" s="1079"/>
      <c r="AT28" s="1079"/>
      <c r="AU28" s="1079" t="s">
        <v>547</v>
      </c>
      <c r="AV28" s="1079"/>
      <c r="AW28" s="1079"/>
      <c r="AX28" s="1079"/>
      <c r="AY28" s="1079"/>
      <c r="AZ28" s="1080" t="s">
        <v>547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236</v>
      </c>
      <c r="R29" s="1075"/>
      <c r="S29" s="1075"/>
      <c r="T29" s="1075"/>
      <c r="U29" s="1075"/>
      <c r="V29" s="1075">
        <v>231</v>
      </c>
      <c r="W29" s="1075"/>
      <c r="X29" s="1075"/>
      <c r="Y29" s="1075"/>
      <c r="Z29" s="1075"/>
      <c r="AA29" s="1075">
        <v>5</v>
      </c>
      <c r="AB29" s="1075"/>
      <c r="AC29" s="1075"/>
      <c r="AD29" s="1075"/>
      <c r="AE29" s="1076"/>
      <c r="AF29" s="1071">
        <v>5</v>
      </c>
      <c r="AG29" s="1072"/>
      <c r="AH29" s="1072"/>
      <c r="AI29" s="1072"/>
      <c r="AJ29" s="1073"/>
      <c r="AK29" s="1016">
        <v>66</v>
      </c>
      <c r="AL29" s="1007"/>
      <c r="AM29" s="1007"/>
      <c r="AN29" s="1007"/>
      <c r="AO29" s="1007"/>
      <c r="AP29" s="1007" t="s">
        <v>547</v>
      </c>
      <c r="AQ29" s="1007"/>
      <c r="AR29" s="1007"/>
      <c r="AS29" s="1007"/>
      <c r="AT29" s="1007"/>
      <c r="AU29" s="1007" t="s">
        <v>547</v>
      </c>
      <c r="AV29" s="1007"/>
      <c r="AW29" s="1007"/>
      <c r="AX29" s="1007"/>
      <c r="AY29" s="1007"/>
      <c r="AZ29" s="1077" t="s">
        <v>547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4</v>
      </c>
      <c r="R30" s="1075"/>
      <c r="S30" s="1075"/>
      <c r="T30" s="1075"/>
      <c r="U30" s="1075"/>
      <c r="V30" s="1075">
        <v>3</v>
      </c>
      <c r="W30" s="1075"/>
      <c r="X30" s="1075"/>
      <c r="Y30" s="1075"/>
      <c r="Z30" s="1075"/>
      <c r="AA30" s="1075">
        <v>1</v>
      </c>
      <c r="AB30" s="1075"/>
      <c r="AC30" s="1075"/>
      <c r="AD30" s="1075"/>
      <c r="AE30" s="1076"/>
      <c r="AF30" s="1071">
        <v>1</v>
      </c>
      <c r="AG30" s="1072"/>
      <c r="AH30" s="1072"/>
      <c r="AI30" s="1072"/>
      <c r="AJ30" s="1073"/>
      <c r="AK30" s="1016">
        <v>3</v>
      </c>
      <c r="AL30" s="1007"/>
      <c r="AM30" s="1007"/>
      <c r="AN30" s="1007"/>
      <c r="AO30" s="1007"/>
      <c r="AP30" s="1007" t="s">
        <v>547</v>
      </c>
      <c r="AQ30" s="1007"/>
      <c r="AR30" s="1007"/>
      <c r="AS30" s="1007"/>
      <c r="AT30" s="1007"/>
      <c r="AU30" s="1007" t="s">
        <v>547</v>
      </c>
      <c r="AV30" s="1007"/>
      <c r="AW30" s="1007"/>
      <c r="AX30" s="1007"/>
      <c r="AY30" s="1007"/>
      <c r="AZ30" s="1077" t="s">
        <v>547</v>
      </c>
      <c r="BA30" s="1077"/>
      <c r="BB30" s="1077"/>
      <c r="BC30" s="1077"/>
      <c r="BD30" s="1077"/>
      <c r="BE30" s="1008" t="s">
        <v>392</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740</v>
      </c>
      <c r="R31" s="1075"/>
      <c r="S31" s="1075"/>
      <c r="T31" s="1075"/>
      <c r="U31" s="1075"/>
      <c r="V31" s="1075">
        <v>713</v>
      </c>
      <c r="W31" s="1075"/>
      <c r="X31" s="1075"/>
      <c r="Y31" s="1075"/>
      <c r="Z31" s="1075"/>
      <c r="AA31" s="1075">
        <v>27</v>
      </c>
      <c r="AB31" s="1075"/>
      <c r="AC31" s="1075"/>
      <c r="AD31" s="1075"/>
      <c r="AE31" s="1076"/>
      <c r="AF31" s="1071">
        <v>28</v>
      </c>
      <c r="AG31" s="1072"/>
      <c r="AH31" s="1072"/>
      <c r="AI31" s="1072"/>
      <c r="AJ31" s="1073"/>
      <c r="AK31" s="1016">
        <v>156</v>
      </c>
      <c r="AL31" s="1007"/>
      <c r="AM31" s="1007"/>
      <c r="AN31" s="1007"/>
      <c r="AO31" s="1007"/>
      <c r="AP31" s="1007">
        <v>2361</v>
      </c>
      <c r="AQ31" s="1007"/>
      <c r="AR31" s="1007"/>
      <c r="AS31" s="1007"/>
      <c r="AT31" s="1007"/>
      <c r="AU31" s="1007">
        <v>1619</v>
      </c>
      <c r="AV31" s="1007"/>
      <c r="AW31" s="1007"/>
      <c r="AX31" s="1007"/>
      <c r="AY31" s="1007"/>
      <c r="AZ31" s="1077" t="s">
        <v>547</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21</v>
      </c>
      <c r="R32" s="1075"/>
      <c r="S32" s="1075"/>
      <c r="T32" s="1075"/>
      <c r="U32" s="1075"/>
      <c r="V32" s="1075">
        <v>21</v>
      </c>
      <c r="W32" s="1075"/>
      <c r="X32" s="1075"/>
      <c r="Y32" s="1075"/>
      <c r="Z32" s="1075"/>
      <c r="AA32" s="1075">
        <v>0</v>
      </c>
      <c r="AB32" s="1075"/>
      <c r="AC32" s="1075"/>
      <c r="AD32" s="1075"/>
      <c r="AE32" s="1076"/>
      <c r="AF32" s="1071" t="s">
        <v>121</v>
      </c>
      <c r="AG32" s="1072"/>
      <c r="AH32" s="1072"/>
      <c r="AI32" s="1072"/>
      <c r="AJ32" s="1073"/>
      <c r="AK32" s="1016">
        <v>0</v>
      </c>
      <c r="AL32" s="1007"/>
      <c r="AM32" s="1007"/>
      <c r="AN32" s="1007"/>
      <c r="AO32" s="1007"/>
      <c r="AP32" s="1007">
        <v>150</v>
      </c>
      <c r="AQ32" s="1007"/>
      <c r="AR32" s="1007"/>
      <c r="AS32" s="1007"/>
      <c r="AT32" s="1007"/>
      <c r="AU32" s="1007" t="s">
        <v>547</v>
      </c>
      <c r="AV32" s="1007"/>
      <c r="AW32" s="1007"/>
      <c r="AX32" s="1007"/>
      <c r="AY32" s="1007"/>
      <c r="AZ32" s="1077" t="s">
        <v>547</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51</v>
      </c>
      <c r="AG63" s="995"/>
      <c r="AH63" s="995"/>
      <c r="AI63" s="995"/>
      <c r="AJ63" s="1058"/>
      <c r="AK63" s="1059"/>
      <c r="AL63" s="999"/>
      <c r="AM63" s="999"/>
      <c r="AN63" s="999"/>
      <c r="AO63" s="999"/>
      <c r="AP63" s="995">
        <v>2511</v>
      </c>
      <c r="AQ63" s="995"/>
      <c r="AR63" s="995"/>
      <c r="AS63" s="995"/>
      <c r="AT63" s="995"/>
      <c r="AU63" s="995">
        <v>1619</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548</v>
      </c>
      <c r="C68" s="1022"/>
      <c r="D68" s="1022"/>
      <c r="E68" s="1022"/>
      <c r="F68" s="1022"/>
      <c r="G68" s="1022"/>
      <c r="H68" s="1022"/>
      <c r="I68" s="1022"/>
      <c r="J68" s="1022"/>
      <c r="K68" s="1022"/>
      <c r="L68" s="1022"/>
      <c r="M68" s="1022"/>
      <c r="N68" s="1022"/>
      <c r="O68" s="1022"/>
      <c r="P68" s="1023"/>
      <c r="Q68" s="1024">
        <v>5646</v>
      </c>
      <c r="R68" s="1018"/>
      <c r="S68" s="1018"/>
      <c r="T68" s="1018"/>
      <c r="U68" s="1018"/>
      <c r="V68" s="1018">
        <v>5513</v>
      </c>
      <c r="W68" s="1018"/>
      <c r="X68" s="1018"/>
      <c r="Y68" s="1018"/>
      <c r="Z68" s="1018"/>
      <c r="AA68" s="1018">
        <v>133</v>
      </c>
      <c r="AB68" s="1018"/>
      <c r="AC68" s="1018"/>
      <c r="AD68" s="1018"/>
      <c r="AE68" s="1018"/>
      <c r="AF68" s="1018">
        <v>184</v>
      </c>
      <c r="AG68" s="1018"/>
      <c r="AH68" s="1018"/>
      <c r="AI68" s="1018"/>
      <c r="AJ68" s="1018"/>
      <c r="AK68" s="1018">
        <v>149</v>
      </c>
      <c r="AL68" s="1018"/>
      <c r="AM68" s="1018"/>
      <c r="AN68" s="1018"/>
      <c r="AO68" s="1018"/>
      <c r="AP68" s="1018">
        <v>3823</v>
      </c>
      <c r="AQ68" s="1018"/>
      <c r="AR68" s="1018"/>
      <c r="AS68" s="1018"/>
      <c r="AT68" s="1018"/>
      <c r="AU68" s="1018">
        <v>182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33882</v>
      </c>
      <c r="R69" s="1007"/>
      <c r="S69" s="1007"/>
      <c r="T69" s="1007"/>
      <c r="U69" s="1007"/>
      <c r="V69" s="1007">
        <v>32690</v>
      </c>
      <c r="W69" s="1007"/>
      <c r="X69" s="1007"/>
      <c r="Y69" s="1007"/>
      <c r="Z69" s="1007"/>
      <c r="AA69" s="1007">
        <v>1192</v>
      </c>
      <c r="AB69" s="1007"/>
      <c r="AC69" s="1007"/>
      <c r="AD69" s="1007"/>
      <c r="AE69" s="1007"/>
      <c r="AF69" s="1007">
        <v>1140</v>
      </c>
      <c r="AG69" s="1007"/>
      <c r="AH69" s="1007"/>
      <c r="AI69" s="1007"/>
      <c r="AJ69" s="1007"/>
      <c r="AK69" s="1007">
        <v>5281</v>
      </c>
      <c r="AL69" s="1007"/>
      <c r="AM69" s="1007"/>
      <c r="AN69" s="1007"/>
      <c r="AO69" s="1007"/>
      <c r="AP69" s="1007" t="s">
        <v>565</v>
      </c>
      <c r="AQ69" s="1007"/>
      <c r="AR69" s="1007"/>
      <c r="AS69" s="1007"/>
      <c r="AT69" s="1007"/>
      <c r="AU69" s="1007" t="s">
        <v>565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124</v>
      </c>
      <c r="R70" s="1007"/>
      <c r="S70" s="1007"/>
      <c r="T70" s="1007"/>
      <c r="U70" s="1007"/>
      <c r="V70" s="1007">
        <v>119</v>
      </c>
      <c r="W70" s="1007"/>
      <c r="X70" s="1007"/>
      <c r="Y70" s="1007"/>
      <c r="Z70" s="1007"/>
      <c r="AA70" s="1007">
        <v>5</v>
      </c>
      <c r="AB70" s="1007"/>
      <c r="AC70" s="1007"/>
      <c r="AD70" s="1007"/>
      <c r="AE70" s="1007"/>
      <c r="AF70" s="1007">
        <v>5</v>
      </c>
      <c r="AG70" s="1007"/>
      <c r="AH70" s="1007"/>
      <c r="AI70" s="1007"/>
      <c r="AJ70" s="1007"/>
      <c r="AK70" s="1007">
        <v>40</v>
      </c>
      <c r="AL70" s="1007"/>
      <c r="AM70" s="1007"/>
      <c r="AN70" s="1007"/>
      <c r="AO70" s="1007"/>
      <c r="AP70" s="1007" t="s">
        <v>565</v>
      </c>
      <c r="AQ70" s="1007"/>
      <c r="AR70" s="1007"/>
      <c r="AS70" s="1007"/>
      <c r="AT70" s="1007"/>
      <c r="AU70" s="1007" t="s">
        <v>565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138788</v>
      </c>
      <c r="R71" s="1007"/>
      <c r="S71" s="1007"/>
      <c r="T71" s="1007"/>
      <c r="U71" s="1007"/>
      <c r="V71" s="1007">
        <v>136779</v>
      </c>
      <c r="W71" s="1007"/>
      <c r="X71" s="1007"/>
      <c r="Y71" s="1007"/>
      <c r="Z71" s="1007"/>
      <c r="AA71" s="1007">
        <v>2009</v>
      </c>
      <c r="AB71" s="1007"/>
      <c r="AC71" s="1007"/>
      <c r="AD71" s="1007"/>
      <c r="AE71" s="1007"/>
      <c r="AF71" s="1007">
        <v>1914</v>
      </c>
      <c r="AG71" s="1007"/>
      <c r="AH71" s="1007"/>
      <c r="AI71" s="1007"/>
      <c r="AJ71" s="1007"/>
      <c r="AK71" s="1007">
        <v>1048</v>
      </c>
      <c r="AL71" s="1007"/>
      <c r="AM71" s="1007"/>
      <c r="AN71" s="1007"/>
      <c r="AO71" s="1007"/>
      <c r="AP71" s="1007" t="s">
        <v>565</v>
      </c>
      <c r="AQ71" s="1007"/>
      <c r="AR71" s="1007"/>
      <c r="AS71" s="1007"/>
      <c r="AT71" s="1007"/>
      <c r="AU71" s="1007" t="s">
        <v>565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2450</v>
      </c>
      <c r="R72" s="1007"/>
      <c r="S72" s="1007"/>
      <c r="T72" s="1007"/>
      <c r="U72" s="1007"/>
      <c r="V72" s="1007">
        <v>2079</v>
      </c>
      <c r="W72" s="1007"/>
      <c r="X72" s="1007"/>
      <c r="Y72" s="1007"/>
      <c r="Z72" s="1007"/>
      <c r="AA72" s="1007">
        <v>371</v>
      </c>
      <c r="AB72" s="1007"/>
      <c r="AC72" s="1007"/>
      <c r="AD72" s="1007"/>
      <c r="AE72" s="1007"/>
      <c r="AF72" s="1007">
        <v>3221</v>
      </c>
      <c r="AG72" s="1007"/>
      <c r="AH72" s="1007"/>
      <c r="AI72" s="1007"/>
      <c r="AJ72" s="1007"/>
      <c r="AK72" s="1007">
        <v>9</v>
      </c>
      <c r="AL72" s="1007"/>
      <c r="AM72" s="1007"/>
      <c r="AN72" s="1007"/>
      <c r="AO72" s="1007"/>
      <c r="AP72" s="1007" t="s">
        <v>565</v>
      </c>
      <c r="AQ72" s="1007"/>
      <c r="AR72" s="1007"/>
      <c r="AS72" s="1007"/>
      <c r="AT72" s="1007"/>
      <c r="AU72" s="1007" t="s">
        <v>565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2380</v>
      </c>
      <c r="R73" s="1007"/>
      <c r="S73" s="1007"/>
      <c r="T73" s="1007"/>
      <c r="U73" s="1007"/>
      <c r="V73" s="1007">
        <v>2346</v>
      </c>
      <c r="W73" s="1007"/>
      <c r="X73" s="1007"/>
      <c r="Y73" s="1007"/>
      <c r="Z73" s="1007"/>
      <c r="AA73" s="1007">
        <v>34</v>
      </c>
      <c r="AB73" s="1007"/>
      <c r="AC73" s="1007"/>
      <c r="AD73" s="1007"/>
      <c r="AE73" s="1007"/>
      <c r="AF73" s="1007">
        <v>2662</v>
      </c>
      <c r="AG73" s="1007"/>
      <c r="AH73" s="1007"/>
      <c r="AI73" s="1007"/>
      <c r="AJ73" s="1007"/>
      <c r="AK73" s="1007">
        <v>34</v>
      </c>
      <c r="AL73" s="1007"/>
      <c r="AM73" s="1007"/>
      <c r="AN73" s="1007"/>
      <c r="AO73" s="1007"/>
      <c r="AP73" s="1007" t="s">
        <v>565</v>
      </c>
      <c r="AQ73" s="1007"/>
      <c r="AR73" s="1007"/>
      <c r="AS73" s="1007"/>
      <c r="AT73" s="1007"/>
      <c r="AU73" s="1007" t="s">
        <v>565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554</v>
      </c>
      <c r="C74" s="1011"/>
      <c r="D74" s="1011"/>
      <c r="E74" s="1011"/>
      <c r="F74" s="1011"/>
      <c r="G74" s="1011"/>
      <c r="H74" s="1011"/>
      <c r="I74" s="1011"/>
      <c r="J74" s="1011"/>
      <c r="K74" s="1011"/>
      <c r="L74" s="1011"/>
      <c r="M74" s="1011"/>
      <c r="N74" s="1011"/>
      <c r="O74" s="1011"/>
      <c r="P74" s="1012"/>
      <c r="Q74" s="1013">
        <v>764</v>
      </c>
      <c r="R74" s="1007"/>
      <c r="S74" s="1007"/>
      <c r="T74" s="1007"/>
      <c r="U74" s="1007"/>
      <c r="V74" s="1007">
        <v>746</v>
      </c>
      <c r="W74" s="1007"/>
      <c r="X74" s="1007"/>
      <c r="Y74" s="1007"/>
      <c r="Z74" s="1007"/>
      <c r="AA74" s="1007">
        <v>18</v>
      </c>
      <c r="AB74" s="1007"/>
      <c r="AC74" s="1007"/>
      <c r="AD74" s="1007"/>
      <c r="AE74" s="1007"/>
      <c r="AF74" s="1007">
        <v>18</v>
      </c>
      <c r="AG74" s="1007"/>
      <c r="AH74" s="1007"/>
      <c r="AI74" s="1007"/>
      <c r="AJ74" s="1007"/>
      <c r="AK74" s="1007">
        <v>38</v>
      </c>
      <c r="AL74" s="1007"/>
      <c r="AM74" s="1007"/>
      <c r="AN74" s="1007"/>
      <c r="AO74" s="1007"/>
      <c r="AP74" s="1007" t="s">
        <v>565</v>
      </c>
      <c r="AQ74" s="1007"/>
      <c r="AR74" s="1007"/>
      <c r="AS74" s="1007"/>
      <c r="AT74" s="1007"/>
      <c r="AU74" s="1007" t="s">
        <v>565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555</v>
      </c>
      <c r="C75" s="1011"/>
      <c r="D75" s="1011"/>
      <c r="E75" s="1011"/>
      <c r="F75" s="1011"/>
      <c r="G75" s="1011"/>
      <c r="H75" s="1011"/>
      <c r="I75" s="1011"/>
      <c r="J75" s="1011"/>
      <c r="K75" s="1011"/>
      <c r="L75" s="1011"/>
      <c r="M75" s="1011"/>
      <c r="N75" s="1011"/>
      <c r="O75" s="1011"/>
      <c r="P75" s="1012"/>
      <c r="Q75" s="1014">
        <v>1766</v>
      </c>
      <c r="R75" s="1015"/>
      <c r="S75" s="1015"/>
      <c r="T75" s="1015"/>
      <c r="U75" s="1016"/>
      <c r="V75" s="1017">
        <v>1716</v>
      </c>
      <c r="W75" s="1015"/>
      <c r="X75" s="1015"/>
      <c r="Y75" s="1015"/>
      <c r="Z75" s="1016"/>
      <c r="AA75" s="1017">
        <v>51</v>
      </c>
      <c r="AB75" s="1015"/>
      <c r="AC75" s="1015"/>
      <c r="AD75" s="1015"/>
      <c r="AE75" s="1016"/>
      <c r="AF75" s="1017">
        <v>46</v>
      </c>
      <c r="AG75" s="1015"/>
      <c r="AH75" s="1015"/>
      <c r="AI75" s="1015"/>
      <c r="AJ75" s="1016"/>
      <c r="AK75" s="1017">
        <v>162</v>
      </c>
      <c r="AL75" s="1015"/>
      <c r="AM75" s="1015"/>
      <c r="AN75" s="1015"/>
      <c r="AO75" s="1016"/>
      <c r="AP75" s="1017">
        <v>700</v>
      </c>
      <c r="AQ75" s="1015"/>
      <c r="AR75" s="1015"/>
      <c r="AS75" s="1015"/>
      <c r="AT75" s="1016"/>
      <c r="AU75" s="1017">
        <v>49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556</v>
      </c>
      <c r="C76" s="1011"/>
      <c r="D76" s="1011"/>
      <c r="E76" s="1011"/>
      <c r="F76" s="1011"/>
      <c r="G76" s="1011"/>
      <c r="H76" s="1011"/>
      <c r="I76" s="1011"/>
      <c r="J76" s="1011"/>
      <c r="K76" s="1011"/>
      <c r="L76" s="1011"/>
      <c r="M76" s="1011"/>
      <c r="N76" s="1011"/>
      <c r="O76" s="1011"/>
      <c r="P76" s="1012"/>
      <c r="Q76" s="1014">
        <v>2773</v>
      </c>
      <c r="R76" s="1015"/>
      <c r="S76" s="1015"/>
      <c r="T76" s="1015"/>
      <c r="U76" s="1016"/>
      <c r="V76" s="1017">
        <v>2573</v>
      </c>
      <c r="W76" s="1015"/>
      <c r="X76" s="1015"/>
      <c r="Y76" s="1015"/>
      <c r="Z76" s="1016"/>
      <c r="AA76" s="1017">
        <v>200</v>
      </c>
      <c r="AB76" s="1015"/>
      <c r="AC76" s="1015"/>
      <c r="AD76" s="1015"/>
      <c r="AE76" s="1016"/>
      <c r="AF76" s="1017">
        <v>200</v>
      </c>
      <c r="AG76" s="1015"/>
      <c r="AH76" s="1015"/>
      <c r="AI76" s="1015"/>
      <c r="AJ76" s="1016"/>
      <c r="AK76" s="1017">
        <v>13</v>
      </c>
      <c r="AL76" s="1015"/>
      <c r="AM76" s="1015"/>
      <c r="AN76" s="1015"/>
      <c r="AO76" s="1016"/>
      <c r="AP76" s="1017" t="s">
        <v>565</v>
      </c>
      <c r="AQ76" s="1015"/>
      <c r="AR76" s="1015"/>
      <c r="AS76" s="1015"/>
      <c r="AT76" s="1016"/>
      <c r="AU76" s="1017" t="s">
        <v>565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557</v>
      </c>
      <c r="C77" s="1011"/>
      <c r="D77" s="1011"/>
      <c r="E77" s="1011"/>
      <c r="F77" s="1011"/>
      <c r="G77" s="1011"/>
      <c r="H77" s="1011"/>
      <c r="I77" s="1011"/>
      <c r="J77" s="1011"/>
      <c r="K77" s="1011"/>
      <c r="L77" s="1011"/>
      <c r="M77" s="1011"/>
      <c r="N77" s="1011"/>
      <c r="O77" s="1011"/>
      <c r="P77" s="1012"/>
      <c r="Q77" s="1014">
        <v>23</v>
      </c>
      <c r="R77" s="1015"/>
      <c r="S77" s="1015"/>
      <c r="T77" s="1015"/>
      <c r="U77" s="1016"/>
      <c r="V77" s="1017">
        <v>18</v>
      </c>
      <c r="W77" s="1015"/>
      <c r="X77" s="1015"/>
      <c r="Y77" s="1015"/>
      <c r="Z77" s="1016"/>
      <c r="AA77" s="1017">
        <v>6</v>
      </c>
      <c r="AB77" s="1015"/>
      <c r="AC77" s="1015"/>
      <c r="AD77" s="1015"/>
      <c r="AE77" s="1016"/>
      <c r="AF77" s="1017">
        <v>6</v>
      </c>
      <c r="AG77" s="1015"/>
      <c r="AH77" s="1015"/>
      <c r="AI77" s="1015"/>
      <c r="AJ77" s="1016"/>
      <c r="AK77" s="1017">
        <v>5</v>
      </c>
      <c r="AL77" s="1015"/>
      <c r="AM77" s="1015"/>
      <c r="AN77" s="1015"/>
      <c r="AO77" s="1016"/>
      <c r="AP77" s="1017" t="s">
        <v>565</v>
      </c>
      <c r="AQ77" s="1015"/>
      <c r="AR77" s="1015"/>
      <c r="AS77" s="1015"/>
      <c r="AT77" s="1016"/>
      <c r="AU77" s="1017" t="s">
        <v>565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558</v>
      </c>
      <c r="C78" s="1011"/>
      <c r="D78" s="1011"/>
      <c r="E78" s="1011"/>
      <c r="F78" s="1011"/>
      <c r="G78" s="1011"/>
      <c r="H78" s="1011"/>
      <c r="I78" s="1011"/>
      <c r="J78" s="1011"/>
      <c r="K78" s="1011"/>
      <c r="L78" s="1011"/>
      <c r="M78" s="1011"/>
      <c r="N78" s="1011"/>
      <c r="O78" s="1011"/>
      <c r="P78" s="1012"/>
      <c r="Q78" s="1013">
        <v>65</v>
      </c>
      <c r="R78" s="1007"/>
      <c r="S78" s="1007"/>
      <c r="T78" s="1007"/>
      <c r="U78" s="1007"/>
      <c r="V78" s="1007">
        <v>58</v>
      </c>
      <c r="W78" s="1007"/>
      <c r="X78" s="1007"/>
      <c r="Y78" s="1007"/>
      <c r="Z78" s="1007"/>
      <c r="AA78" s="1007">
        <v>7</v>
      </c>
      <c r="AB78" s="1007"/>
      <c r="AC78" s="1007"/>
      <c r="AD78" s="1007"/>
      <c r="AE78" s="1007"/>
      <c r="AF78" s="1007">
        <v>7</v>
      </c>
      <c r="AG78" s="1007"/>
      <c r="AH78" s="1007"/>
      <c r="AI78" s="1007"/>
      <c r="AJ78" s="1007"/>
      <c r="AK78" s="1007">
        <v>1</v>
      </c>
      <c r="AL78" s="1007"/>
      <c r="AM78" s="1007"/>
      <c r="AN78" s="1007"/>
      <c r="AO78" s="1007"/>
      <c r="AP78" s="1007" t="s">
        <v>565</v>
      </c>
      <c r="AQ78" s="1007"/>
      <c r="AR78" s="1007"/>
      <c r="AS78" s="1007"/>
      <c r="AT78" s="1007"/>
      <c r="AU78" s="1007" t="s">
        <v>565</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559</v>
      </c>
      <c r="C79" s="1011"/>
      <c r="D79" s="1011"/>
      <c r="E79" s="1011"/>
      <c r="F79" s="1011"/>
      <c r="G79" s="1011"/>
      <c r="H79" s="1011"/>
      <c r="I79" s="1011"/>
      <c r="J79" s="1011"/>
      <c r="K79" s="1011"/>
      <c r="L79" s="1011"/>
      <c r="M79" s="1011"/>
      <c r="N79" s="1011"/>
      <c r="O79" s="1011"/>
      <c r="P79" s="1012"/>
      <c r="Q79" s="1013">
        <v>11041</v>
      </c>
      <c r="R79" s="1007"/>
      <c r="S79" s="1007"/>
      <c r="T79" s="1007"/>
      <c r="U79" s="1007"/>
      <c r="V79" s="1007">
        <v>10984</v>
      </c>
      <c r="W79" s="1007"/>
      <c r="X79" s="1007"/>
      <c r="Y79" s="1007"/>
      <c r="Z79" s="1007"/>
      <c r="AA79" s="1007">
        <v>58</v>
      </c>
      <c r="AB79" s="1007"/>
      <c r="AC79" s="1007"/>
      <c r="AD79" s="1007"/>
      <c r="AE79" s="1007"/>
      <c r="AF79" s="1007">
        <v>57</v>
      </c>
      <c r="AG79" s="1007"/>
      <c r="AH79" s="1007"/>
      <c r="AI79" s="1007"/>
      <c r="AJ79" s="1007"/>
      <c r="AK79" s="1007">
        <v>0</v>
      </c>
      <c r="AL79" s="1007"/>
      <c r="AM79" s="1007"/>
      <c r="AN79" s="1007"/>
      <c r="AO79" s="1007"/>
      <c r="AP79" s="1007" t="s">
        <v>565</v>
      </c>
      <c r="AQ79" s="1007"/>
      <c r="AR79" s="1007"/>
      <c r="AS79" s="1007"/>
      <c r="AT79" s="1007"/>
      <c r="AU79" s="1007" t="s">
        <v>565</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9460</v>
      </c>
      <c r="AG88" s="995"/>
      <c r="AH88" s="995"/>
      <c r="AI88" s="995"/>
      <c r="AJ88" s="995"/>
      <c r="AK88" s="999"/>
      <c r="AL88" s="999"/>
      <c r="AM88" s="999"/>
      <c r="AN88" s="999"/>
      <c r="AO88" s="999"/>
      <c r="AP88" s="995">
        <v>4523</v>
      </c>
      <c r="AQ88" s="995"/>
      <c r="AR88" s="995"/>
      <c r="AS88" s="995"/>
      <c r="AT88" s="995"/>
      <c r="AU88" s="995">
        <v>231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946911</v>
      </c>
      <c r="AB110" s="925"/>
      <c r="AC110" s="925"/>
      <c r="AD110" s="925"/>
      <c r="AE110" s="926"/>
      <c r="AF110" s="927">
        <v>912066</v>
      </c>
      <c r="AG110" s="925"/>
      <c r="AH110" s="925"/>
      <c r="AI110" s="925"/>
      <c r="AJ110" s="926"/>
      <c r="AK110" s="927">
        <v>879425</v>
      </c>
      <c r="AL110" s="925"/>
      <c r="AM110" s="925"/>
      <c r="AN110" s="925"/>
      <c r="AO110" s="926"/>
      <c r="AP110" s="928">
        <v>20.7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8399242</v>
      </c>
      <c r="BR110" s="878"/>
      <c r="BS110" s="878"/>
      <c r="BT110" s="878"/>
      <c r="BU110" s="878"/>
      <c r="BV110" s="878">
        <v>7711868</v>
      </c>
      <c r="BW110" s="878"/>
      <c r="BX110" s="878"/>
      <c r="BY110" s="878"/>
      <c r="BZ110" s="878"/>
      <c r="CA110" s="878">
        <v>7040503</v>
      </c>
      <c r="CB110" s="878"/>
      <c r="CC110" s="878"/>
      <c r="CD110" s="878"/>
      <c r="CE110" s="878"/>
      <c r="CF110" s="902">
        <v>166.1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32373</v>
      </c>
      <c r="BR111" s="853"/>
      <c r="BS111" s="853"/>
      <c r="BT111" s="853"/>
      <c r="BU111" s="853"/>
      <c r="BV111" s="853">
        <v>6579</v>
      </c>
      <c r="BW111" s="853"/>
      <c r="BX111" s="853"/>
      <c r="BY111" s="853"/>
      <c r="BZ111" s="853"/>
      <c r="CA111" s="853">
        <v>235428</v>
      </c>
      <c r="CB111" s="853"/>
      <c r="CC111" s="853"/>
      <c r="CD111" s="853"/>
      <c r="CE111" s="853"/>
      <c r="CF111" s="911">
        <v>5.6</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2096857</v>
      </c>
      <c r="BR112" s="853"/>
      <c r="BS112" s="853"/>
      <c r="BT112" s="853"/>
      <c r="BU112" s="853"/>
      <c r="BV112" s="853">
        <v>1839175</v>
      </c>
      <c r="BW112" s="853"/>
      <c r="BX112" s="853"/>
      <c r="BY112" s="853"/>
      <c r="BZ112" s="853"/>
      <c r="CA112" s="853">
        <v>1619491</v>
      </c>
      <c r="CB112" s="853"/>
      <c r="CC112" s="853"/>
      <c r="CD112" s="853"/>
      <c r="CE112" s="853"/>
      <c r="CF112" s="911">
        <v>38.200000000000003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294540</v>
      </c>
      <c r="AB113" s="955"/>
      <c r="AC113" s="955"/>
      <c r="AD113" s="955"/>
      <c r="AE113" s="956"/>
      <c r="AF113" s="957">
        <v>319055</v>
      </c>
      <c r="AG113" s="955"/>
      <c r="AH113" s="955"/>
      <c r="AI113" s="955"/>
      <c r="AJ113" s="956"/>
      <c r="AK113" s="957">
        <v>269597</v>
      </c>
      <c r="AL113" s="955"/>
      <c r="AM113" s="955"/>
      <c r="AN113" s="955"/>
      <c r="AO113" s="956"/>
      <c r="AP113" s="958">
        <v>6.4</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245920</v>
      </c>
      <c r="BR113" s="853"/>
      <c r="BS113" s="853"/>
      <c r="BT113" s="853"/>
      <c r="BU113" s="853"/>
      <c r="BV113" s="853">
        <v>205528</v>
      </c>
      <c r="BW113" s="853"/>
      <c r="BX113" s="853"/>
      <c r="BY113" s="853"/>
      <c r="BZ113" s="853"/>
      <c r="CA113" s="853">
        <v>230607</v>
      </c>
      <c r="CB113" s="853"/>
      <c r="CC113" s="853"/>
      <c r="CD113" s="853"/>
      <c r="CE113" s="853"/>
      <c r="CF113" s="911">
        <v>5.4</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4247</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50375</v>
      </c>
      <c r="AB114" s="816"/>
      <c r="AC114" s="816"/>
      <c r="AD114" s="816"/>
      <c r="AE114" s="817"/>
      <c r="AF114" s="818">
        <v>43576</v>
      </c>
      <c r="AG114" s="816"/>
      <c r="AH114" s="816"/>
      <c r="AI114" s="816"/>
      <c r="AJ114" s="817"/>
      <c r="AK114" s="818">
        <v>35172</v>
      </c>
      <c r="AL114" s="816"/>
      <c r="AM114" s="816"/>
      <c r="AN114" s="816"/>
      <c r="AO114" s="817"/>
      <c r="AP114" s="860">
        <v>0.8</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431222</v>
      </c>
      <c r="BR114" s="853"/>
      <c r="BS114" s="853"/>
      <c r="BT114" s="853"/>
      <c r="BU114" s="853"/>
      <c r="BV114" s="853">
        <v>436889</v>
      </c>
      <c r="BW114" s="853"/>
      <c r="BX114" s="853"/>
      <c r="BY114" s="853"/>
      <c r="BZ114" s="853"/>
      <c r="CA114" s="853">
        <v>435429</v>
      </c>
      <c r="CB114" s="853"/>
      <c r="CC114" s="853"/>
      <c r="CD114" s="853"/>
      <c r="CE114" s="853"/>
      <c r="CF114" s="911">
        <v>10.3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16081</v>
      </c>
      <c r="AB115" s="955"/>
      <c r="AC115" s="955"/>
      <c r="AD115" s="955"/>
      <c r="AE115" s="956"/>
      <c r="AF115" s="957">
        <v>9935</v>
      </c>
      <c r="AG115" s="955"/>
      <c r="AH115" s="955"/>
      <c r="AI115" s="955"/>
      <c r="AJ115" s="956"/>
      <c r="AK115" s="957">
        <v>30027</v>
      </c>
      <c r="AL115" s="955"/>
      <c r="AM115" s="955"/>
      <c r="AN115" s="955"/>
      <c r="AO115" s="956"/>
      <c r="AP115" s="958">
        <v>0.7</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1307907</v>
      </c>
      <c r="AB117" s="939"/>
      <c r="AC117" s="939"/>
      <c r="AD117" s="939"/>
      <c r="AE117" s="940"/>
      <c r="AF117" s="941">
        <v>1284632</v>
      </c>
      <c r="AG117" s="939"/>
      <c r="AH117" s="939"/>
      <c r="AI117" s="939"/>
      <c r="AJ117" s="940"/>
      <c r="AK117" s="941">
        <v>1214221</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11205614</v>
      </c>
      <c r="BR119" s="881"/>
      <c r="BS119" s="881"/>
      <c r="BT119" s="881"/>
      <c r="BU119" s="881"/>
      <c r="BV119" s="881">
        <v>10200039</v>
      </c>
      <c r="BW119" s="881"/>
      <c r="BX119" s="881"/>
      <c r="BY119" s="881"/>
      <c r="BZ119" s="881"/>
      <c r="CA119" s="881">
        <v>9561458</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28126</v>
      </c>
      <c r="DH119" s="800"/>
      <c r="DI119" s="800"/>
      <c r="DJ119" s="800"/>
      <c r="DK119" s="801"/>
      <c r="DL119" s="802">
        <v>6579</v>
      </c>
      <c r="DM119" s="800"/>
      <c r="DN119" s="800"/>
      <c r="DO119" s="800"/>
      <c r="DP119" s="801"/>
      <c r="DQ119" s="802">
        <v>235428</v>
      </c>
      <c r="DR119" s="800"/>
      <c r="DS119" s="800"/>
      <c r="DT119" s="800"/>
      <c r="DU119" s="801"/>
      <c r="DV119" s="884">
        <v>5.6</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7825096</v>
      </c>
      <c r="BR120" s="878"/>
      <c r="BS120" s="878"/>
      <c r="BT120" s="878"/>
      <c r="BU120" s="878"/>
      <c r="BV120" s="878">
        <v>9040305</v>
      </c>
      <c r="BW120" s="878"/>
      <c r="BX120" s="878"/>
      <c r="BY120" s="878"/>
      <c r="BZ120" s="878"/>
      <c r="CA120" s="878">
        <v>10365034</v>
      </c>
      <c r="CB120" s="878"/>
      <c r="CC120" s="878"/>
      <c r="CD120" s="878"/>
      <c r="CE120" s="878"/>
      <c r="CF120" s="902">
        <v>244.6</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2096857</v>
      </c>
      <c r="DH120" s="878"/>
      <c r="DI120" s="878"/>
      <c r="DJ120" s="878"/>
      <c r="DK120" s="878"/>
      <c r="DL120" s="878">
        <v>1839175</v>
      </c>
      <c r="DM120" s="878"/>
      <c r="DN120" s="878"/>
      <c r="DO120" s="878"/>
      <c r="DP120" s="878"/>
      <c r="DQ120" s="878">
        <v>1619491</v>
      </c>
      <c r="DR120" s="878"/>
      <c r="DS120" s="878"/>
      <c r="DT120" s="878"/>
      <c r="DU120" s="878"/>
      <c r="DV120" s="879">
        <v>38.200000000000003</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7854</v>
      </c>
      <c r="AB121" s="816"/>
      <c r="AC121" s="816"/>
      <c r="AD121" s="816"/>
      <c r="AE121" s="817"/>
      <c r="AF121" s="818">
        <v>4135</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472828</v>
      </c>
      <c r="BR121" s="853"/>
      <c r="BS121" s="853"/>
      <c r="BT121" s="853"/>
      <c r="BU121" s="853"/>
      <c r="BV121" s="853">
        <v>392022</v>
      </c>
      <c r="BW121" s="853"/>
      <c r="BX121" s="853"/>
      <c r="BY121" s="853"/>
      <c r="BZ121" s="853"/>
      <c r="CA121" s="853">
        <v>291094</v>
      </c>
      <c r="CB121" s="853"/>
      <c r="CC121" s="853"/>
      <c r="CD121" s="853"/>
      <c r="CE121" s="853"/>
      <c r="CF121" s="911">
        <v>6.9</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7794581</v>
      </c>
      <c r="BR122" s="881"/>
      <c r="BS122" s="881"/>
      <c r="BT122" s="881"/>
      <c r="BU122" s="881"/>
      <c r="BV122" s="881">
        <v>7383401</v>
      </c>
      <c r="BW122" s="881"/>
      <c r="BX122" s="881"/>
      <c r="BY122" s="881"/>
      <c r="BZ122" s="881"/>
      <c r="CA122" s="881">
        <v>7159846</v>
      </c>
      <c r="CB122" s="881"/>
      <c r="CC122" s="881"/>
      <c r="CD122" s="881"/>
      <c r="CE122" s="881"/>
      <c r="CF122" s="882">
        <v>168.9</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16092505</v>
      </c>
      <c r="BR123" s="869"/>
      <c r="BS123" s="869"/>
      <c r="BT123" s="869"/>
      <c r="BU123" s="869"/>
      <c r="BV123" s="869">
        <v>16815728</v>
      </c>
      <c r="BW123" s="869"/>
      <c r="BX123" s="869"/>
      <c r="BY123" s="869"/>
      <c r="BZ123" s="869"/>
      <c r="CA123" s="869">
        <v>17815974</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8227</v>
      </c>
      <c r="AB126" s="816"/>
      <c r="AC126" s="816"/>
      <c r="AD126" s="816"/>
      <c r="AE126" s="817"/>
      <c r="AF126" s="818">
        <v>5800</v>
      </c>
      <c r="AG126" s="816"/>
      <c r="AH126" s="816"/>
      <c r="AI126" s="816"/>
      <c r="AJ126" s="817"/>
      <c r="AK126" s="818">
        <v>30027</v>
      </c>
      <c r="AL126" s="816"/>
      <c r="AM126" s="816"/>
      <c r="AN126" s="816"/>
      <c r="AO126" s="817"/>
      <c r="AP126" s="860">
        <v>0.7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74063</v>
      </c>
      <c r="AB128" s="837"/>
      <c r="AC128" s="837"/>
      <c r="AD128" s="837"/>
      <c r="AE128" s="838"/>
      <c r="AF128" s="839">
        <v>64783</v>
      </c>
      <c r="AG128" s="837"/>
      <c r="AH128" s="837"/>
      <c r="AI128" s="837"/>
      <c r="AJ128" s="838"/>
      <c r="AK128" s="839">
        <v>46304</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v>0</v>
      </c>
      <c r="BG128" s="823"/>
      <c r="BH128" s="823"/>
      <c r="BI128" s="823"/>
      <c r="BJ128" s="823"/>
      <c r="BK128" s="823"/>
      <c r="BL128" s="846"/>
      <c r="BM128" s="822">
        <v>14.98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5122623</v>
      </c>
      <c r="AB129" s="816"/>
      <c r="AC129" s="816"/>
      <c r="AD129" s="816"/>
      <c r="AE129" s="817"/>
      <c r="AF129" s="818">
        <v>5034669</v>
      </c>
      <c r="AG129" s="816"/>
      <c r="AH129" s="816"/>
      <c r="AI129" s="816"/>
      <c r="AJ129" s="817"/>
      <c r="AK129" s="818">
        <v>5036302</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19.98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865579</v>
      </c>
      <c r="AB130" s="816"/>
      <c r="AC130" s="816"/>
      <c r="AD130" s="816"/>
      <c r="AE130" s="817"/>
      <c r="AF130" s="818">
        <v>816887</v>
      </c>
      <c r="AG130" s="816"/>
      <c r="AH130" s="816"/>
      <c r="AI130" s="816"/>
      <c r="AJ130" s="817"/>
      <c r="AK130" s="818">
        <v>797925</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4257044</v>
      </c>
      <c r="AB131" s="800"/>
      <c r="AC131" s="800"/>
      <c r="AD131" s="800"/>
      <c r="AE131" s="801"/>
      <c r="AF131" s="802">
        <v>4217782</v>
      </c>
      <c r="AG131" s="800"/>
      <c r="AH131" s="800"/>
      <c r="AI131" s="800"/>
      <c r="AJ131" s="801"/>
      <c r="AK131" s="802">
        <v>4238377</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8.6507210170000004</v>
      </c>
      <c r="AB132" s="781"/>
      <c r="AC132" s="781"/>
      <c r="AD132" s="781"/>
      <c r="AE132" s="782"/>
      <c r="AF132" s="783">
        <v>9.5538840080000007</v>
      </c>
      <c r="AG132" s="781"/>
      <c r="AH132" s="781"/>
      <c r="AI132" s="781"/>
      <c r="AJ132" s="782"/>
      <c r="AK132" s="783">
        <v>8.7295679449999994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9.6</v>
      </c>
      <c r="AB133" s="760"/>
      <c r="AC133" s="760"/>
      <c r="AD133" s="760"/>
      <c r="AE133" s="761"/>
      <c r="AF133" s="759">
        <v>8.9</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58pj6xBPwpQni6GDckFV6FoJcIKpZo5Xt+swVBhSZ2JKyHc1NsrpAac0hi1YDAqGNlWOolH2fE38jepQr1HJA==" saltValue="WoKsE7psg5WNlvIRvIFb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zMUQG9qk3+a3cA8MKq8bm6/Ur1DQldnl5nQ5LHBUD6JG/ghCBDElQtH7jP+yBwTZTUlyNSL292f0k65E20Wyg==" saltValue="ibL68+Ka+5zECfhynxMy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qAa2JPWZxMKkuPxBjuiLLJ1K30BmpsqhlqfK479wUyMsu4ZFip7gKJAPeNjKloGvJBJ6o1k8/PepXE+uiC5iw==" saltValue="3UV2ynnFKOvOyDZBzJQl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1338616</v>
      </c>
      <c r="AP9" s="281">
        <v>82692</v>
      </c>
      <c r="AQ9" s="282">
        <v>93942</v>
      </c>
      <c r="AR9" s="283">
        <v>-12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252962</v>
      </c>
      <c r="AP10" s="284">
        <v>15627</v>
      </c>
      <c r="AQ10" s="285">
        <v>12590</v>
      </c>
      <c r="AR10" s="286">
        <v>24.1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461</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24</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39098</v>
      </c>
      <c r="AP13" s="284">
        <v>2415</v>
      </c>
      <c r="AQ13" s="285">
        <v>3962</v>
      </c>
      <c r="AR13" s="286">
        <v>-39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15965</v>
      </c>
      <c r="AP14" s="284">
        <v>986</v>
      </c>
      <c r="AQ14" s="285">
        <v>1657</v>
      </c>
      <c r="AR14" s="286">
        <v>-40.5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-93766</v>
      </c>
      <c r="AP15" s="284">
        <v>-5792</v>
      </c>
      <c r="AQ15" s="285">
        <v>-5526</v>
      </c>
      <c r="AR15" s="286">
        <v>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1552875</v>
      </c>
      <c r="AP16" s="284">
        <v>95928</v>
      </c>
      <c r="AQ16" s="285">
        <v>107111</v>
      </c>
      <c r="AR16" s="286">
        <v>-10.4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8.77</v>
      </c>
      <c r="AP21" s="298">
        <v>9.3000000000000007</v>
      </c>
      <c r="AQ21" s="299">
        <v>-0.53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96.8</v>
      </c>
      <c r="AP22" s="303">
        <v>96.8</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879425</v>
      </c>
      <c r="AP32" s="312">
        <v>54326</v>
      </c>
      <c r="AQ32" s="313">
        <v>49869</v>
      </c>
      <c r="AR32" s="314">
        <v>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269597</v>
      </c>
      <c r="AP35" s="312">
        <v>16654</v>
      </c>
      <c r="AQ35" s="313">
        <v>14647</v>
      </c>
      <c r="AR35" s="314">
        <v>13.7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35172</v>
      </c>
      <c r="AP36" s="312">
        <v>2173</v>
      </c>
      <c r="AQ36" s="313">
        <v>2417</v>
      </c>
      <c r="AR36" s="314">
        <v>-10.1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30027</v>
      </c>
      <c r="AP37" s="312">
        <v>1855</v>
      </c>
      <c r="AQ37" s="313">
        <v>490</v>
      </c>
      <c r="AR37" s="314">
        <v>278.60000000000002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2</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-46304</v>
      </c>
      <c r="AP39" s="312">
        <v>-2860</v>
      </c>
      <c r="AQ39" s="313">
        <v>-2755</v>
      </c>
      <c r="AR39" s="314">
        <v>3.8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-797925</v>
      </c>
      <c r="AP40" s="312">
        <v>-49291</v>
      </c>
      <c r="AQ40" s="313">
        <v>-44075</v>
      </c>
      <c r="AR40" s="314">
        <v>11.8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369992</v>
      </c>
      <c r="AP41" s="312">
        <v>22856</v>
      </c>
      <c r="AQ41" s="313">
        <v>20595</v>
      </c>
      <c r="AR41" s="314">
        <v>11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884817</v>
      </c>
      <c r="AN51" s="334">
        <v>54662</v>
      </c>
      <c r="AO51" s="335">
        <v>196.4</v>
      </c>
      <c r="AP51" s="336">
        <v>87464</v>
      </c>
      <c r="AQ51" s="337">
        <v>19</v>
      </c>
      <c r="AR51" s="338">
        <v>177.4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674665</v>
      </c>
      <c r="AN52" s="342">
        <v>41679</v>
      </c>
      <c r="AO52" s="343">
        <v>284.10000000000002</v>
      </c>
      <c r="AP52" s="344">
        <v>47479</v>
      </c>
      <c r="AQ52" s="345">
        <v>10.199999999999999</v>
      </c>
      <c r="AR52" s="346">
        <v>273.89999999999998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2839260</v>
      </c>
      <c r="AN53" s="334">
        <v>175599</v>
      </c>
      <c r="AO53" s="335">
        <v>221.2</v>
      </c>
      <c r="AP53" s="336">
        <v>96248</v>
      </c>
      <c r="AQ53" s="337">
        <v>10</v>
      </c>
      <c r="AR53" s="338">
        <v>211.2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2334645</v>
      </c>
      <c r="AN54" s="342">
        <v>144390</v>
      </c>
      <c r="AO54" s="343">
        <v>246.4</v>
      </c>
      <c r="AP54" s="344">
        <v>55768</v>
      </c>
      <c r="AQ54" s="345">
        <v>17.5</v>
      </c>
      <c r="AR54" s="346">
        <v>228.9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1064338</v>
      </c>
      <c r="AN55" s="334">
        <v>65562</v>
      </c>
      <c r="AO55" s="335">
        <v>-62.7</v>
      </c>
      <c r="AP55" s="336">
        <v>76413</v>
      </c>
      <c r="AQ55" s="337">
        <v>-20.6</v>
      </c>
      <c r="AR55" s="338">
        <v>-42.1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477184</v>
      </c>
      <c r="AN56" s="342">
        <v>29394</v>
      </c>
      <c r="AO56" s="343">
        <v>-79.599999999999994</v>
      </c>
      <c r="AP56" s="344">
        <v>39658</v>
      </c>
      <c r="AQ56" s="345">
        <v>-28.9</v>
      </c>
      <c r="AR56" s="346">
        <v>-50.7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445684</v>
      </c>
      <c r="AN57" s="334">
        <v>27464</v>
      </c>
      <c r="AO57" s="335">
        <v>-58.1</v>
      </c>
      <c r="AP57" s="336">
        <v>66481</v>
      </c>
      <c r="AQ57" s="337">
        <v>-13</v>
      </c>
      <c r="AR57" s="338">
        <v>-45.1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233767</v>
      </c>
      <c r="AN58" s="342">
        <v>14405</v>
      </c>
      <c r="AO58" s="343">
        <v>-51</v>
      </c>
      <c r="AP58" s="344">
        <v>36120</v>
      </c>
      <c r="AQ58" s="345">
        <v>-8.9</v>
      </c>
      <c r="AR58" s="346">
        <v>-42.1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1591385</v>
      </c>
      <c r="AN59" s="334">
        <v>98306</v>
      </c>
      <c r="AO59" s="335">
        <v>257.89999999999998</v>
      </c>
      <c r="AP59" s="336">
        <v>67825</v>
      </c>
      <c r="AQ59" s="337">
        <v>2</v>
      </c>
      <c r="AR59" s="338">
        <v>255.9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532199</v>
      </c>
      <c r="AN60" s="342">
        <v>32876</v>
      </c>
      <c r="AO60" s="343">
        <v>128.19999999999999</v>
      </c>
      <c r="AP60" s="344">
        <v>39417</v>
      </c>
      <c r="AQ60" s="345">
        <v>9.1</v>
      </c>
      <c r="AR60" s="346">
        <v>119.1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1365097</v>
      </c>
      <c r="AN61" s="349">
        <v>84319</v>
      </c>
      <c r="AO61" s="350">
        <v>110.9</v>
      </c>
      <c r="AP61" s="351">
        <v>78886</v>
      </c>
      <c r="AQ61" s="352">
        <v>-0.5</v>
      </c>
      <c r="AR61" s="338">
        <v>111.4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850492</v>
      </c>
      <c r="AN62" s="342">
        <v>52549</v>
      </c>
      <c r="AO62" s="343">
        <v>105.6</v>
      </c>
      <c r="AP62" s="344">
        <v>43688</v>
      </c>
      <c r="AQ62" s="345">
        <v>-0.2</v>
      </c>
      <c r="AR62" s="346">
        <v>105.8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8WvvuBjpPknaYr8o1PpodIF8tWHX3oV6s+uDZ3LjVPzVAaae55WEm3Wvj883/TA+zNAl0xn5Zxx0oFFdm6AZA==" saltValue="XOFFefWZFhGidN5nmlU2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1acbAiBBjLH+GQsQh8IQeo9t8Dg2MwurbPi7FScSZM2VLCahdVTdv9LX6eTQwvJ3Cl/Wa4r4Pcdq1SoM7Ycxvg==" saltValue="q2SqOV8RSGQCEl+vuc99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Tbq6QXnOUXqsxbwD2VWYm7q+Q9ZmY/wqOPpq9dqgkskemIO2gFH/WsvtWAc84uOtxr/gj0si582IbF/wPGWcVg==" saltValue="23yKhGsbzZ7+KiGnIsSG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50.61</v>
      </c>
      <c r="G47" s="12">
        <v>47.11</v>
      </c>
      <c r="H47" s="12">
        <v>46.91</v>
      </c>
      <c r="I47" s="12">
        <v>51.75</v>
      </c>
      <c r="J47" s="13">
        <v>49.67</v>
      </c>
    </row>
    <row r="48" spans="2:10" ht="57.75" customHeight="1" x14ac:dyDescent="0.15">
      <c r="B48" s="14"/>
      <c r="C48" s="1177" t="s">
        <v>4</v>
      </c>
      <c r="D48" s="1177"/>
      <c r="E48" s="1178"/>
      <c r="F48" s="15">
        <v>3.18</v>
      </c>
      <c r="G48" s="16">
        <v>1.07</v>
      </c>
      <c r="H48" s="16">
        <v>7.57</v>
      </c>
      <c r="I48" s="16">
        <v>3.9</v>
      </c>
      <c r="J48" s="17">
        <v>0.01</v>
      </c>
    </row>
    <row r="49" spans="2:10" ht="57.75" customHeight="1" thickBot="1" x14ac:dyDescent="0.2">
      <c r="B49" s="18"/>
      <c r="C49" s="1179" t="s">
        <v>5</v>
      </c>
      <c r="D49" s="1179"/>
      <c r="E49" s="1180"/>
      <c r="F49" s="19" t="s">
        <v>530</v>
      </c>
      <c r="G49" s="20" t="s">
        <v>531</v>
      </c>
      <c r="H49" s="20">
        <v>8.17</v>
      </c>
      <c r="I49" s="20" t="s">
        <v>532</v>
      </c>
      <c r="J49" s="21" t="s">
        <v>533</v>
      </c>
    </row>
    <row r="50" spans="2:10" x14ac:dyDescent="0.15"/>
  </sheetData>
  <sheetProtection algorithmName="SHA-512" hashValue="fUMR1iNY1O0PSwL4ZQ3p0ejR9URuEsZTOUEKjStDKL9NYjXauE0F4dfwgYeAZOr5umbfi0eT46nC+gT/IAklRg==" saltValue="QB1Nk+i6DsI5vNfVXNSg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2025-03-04T03:24:44Z</cp:lastPrinted>
  <dcterms:created xsi:type="dcterms:W3CDTF">2025-02-19T05:02:44Z</dcterms:created>
  <dcterms:modified xsi:type="dcterms:W3CDTF">2025-09-24T02:48:07Z</dcterms:modified>
  <cp:category/>
</cp:coreProperties>
</file>